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713" activeTab="7"/>
  </bookViews>
  <sheets>
    <sheet name="Opći uvjeti" sheetId="1" r:id="rId1"/>
    <sheet name="Demontaže" sheetId="2" r:id="rId2"/>
    <sheet name="JS" sheetId="3" r:id="rId3"/>
    <sheet name="Telekomunikacijska inst." sheetId="4" r:id="rId4"/>
    <sheet name="Izj.pot." sheetId="5" r:id="rId5"/>
    <sheet name="Opće s." sheetId="6" r:id="rId6"/>
    <sheet name="Građ.obrtnički radovi" sheetId="7" r:id="rId7"/>
    <sheet name="Rekapitulacija" sheetId="8" r:id="rId8"/>
  </sheets>
  <externalReferences>
    <externalReference r:id="rId11"/>
    <externalReference r:id="rId12"/>
    <externalReference r:id="rId13"/>
  </externalReferences>
  <definedNames>
    <definedName name="_1.1." localSheetId="6">'Građ.obrtnički radovi'!$C$19:$C$122</definedName>
    <definedName name="_1.1.">#REF!</definedName>
    <definedName name="_xlfn.SINGLE" hidden="1">#NAME?</definedName>
    <definedName name="a" localSheetId="6">'[2]soboslik'!#REF!</definedName>
    <definedName name="a">'[2]soboslik'!#REF!</definedName>
    <definedName name="CELIJA" localSheetId="6">#REF!</definedName>
    <definedName name="CELIJA">#REF!</definedName>
    <definedName name="d" localSheetId="6">#REF!</definedName>
    <definedName name="d">#REF!</definedName>
    <definedName name="da" localSheetId="6">#REF!</definedName>
    <definedName name="da">#REF!</definedName>
    <definedName name="hortikultura" localSheetId="6">'[2]soboslik'!#REF!</definedName>
    <definedName name="hortikultura">'[2]soboslik'!#REF!</definedName>
    <definedName name="_xlnm.Print_Titles" localSheetId="6">'Građ.obrtnički radovi'!$1:$9</definedName>
    <definedName name="NOVA" localSheetId="6">#REF!</definedName>
    <definedName name="NOVA">#REF!</definedName>
    <definedName name="_xlnm.Print_Area" localSheetId="6">'Građ.obrtnički radovi'!$C$1:$H$133</definedName>
    <definedName name="_xlnm.Print_Area" localSheetId="5">'Opće s.'!$A$1:$F$26</definedName>
    <definedName name="_xlnm.Print_Area" localSheetId="7">'Rekapitulacija'!$A$1:$C$23</definedName>
    <definedName name="RED" localSheetId="6">#REF!</definedName>
    <definedName name="RED">#REF!</definedName>
    <definedName name="STROJARSTVO" localSheetId="6">#REF!</definedName>
    <definedName name="STROJARSTVO">#REF!</definedName>
    <definedName name="UKUPNO1">'[2]ZEMLJAN'!$F$10</definedName>
    <definedName name="UKUPNO10" localSheetId="6">#REF!</definedName>
    <definedName name="UKUPNO10">#REF!</definedName>
    <definedName name="UKUPNO11" localSheetId="6">#REF!</definedName>
    <definedName name="UKUPNO11">#REF!</definedName>
    <definedName name="UKUPNO12" localSheetId="6">'[2]soboslik'!#REF!</definedName>
    <definedName name="UKUPNO12">'[2]soboslik'!#REF!</definedName>
    <definedName name="UKUPNO13" localSheetId="6">'[2]razni '!#REF!</definedName>
    <definedName name="UKUPNO13">'[2]razni '!#REF!</definedName>
    <definedName name="UKUPNO14" localSheetId="6">#REF!</definedName>
    <definedName name="UKUPNO14">#REF!</definedName>
    <definedName name="UKUPNO15" localSheetId="6">#REF!</definedName>
    <definedName name="UKUPNO15">#REF!</definedName>
    <definedName name="UKUPNO16" localSheetId="6">#REF!</definedName>
    <definedName name="UKUPNO16">#REF!</definedName>
    <definedName name="UKUPNO17" localSheetId="6">#REF!</definedName>
    <definedName name="UKUPNO17">#REF!</definedName>
    <definedName name="UKUPNO18" localSheetId="6">#REF!</definedName>
    <definedName name="UKUPNO18">#REF!</definedName>
    <definedName name="UKUPNO19" localSheetId="6">#REF!</definedName>
    <definedName name="UKUPNO19">#REF!</definedName>
    <definedName name="UKUPNO2">'[3]RAZNI RADOVI'!$F$22</definedName>
    <definedName name="UKUPNO20" localSheetId="6">#REF!</definedName>
    <definedName name="UKUPNO20">#REF!</definedName>
    <definedName name="UKUPNO3" localSheetId="6">#REF!</definedName>
    <definedName name="UKUPNO3">#REF!</definedName>
    <definedName name="UKUPNO4">'[2]izolacija'!$F$13</definedName>
    <definedName name="UKUPNO5">'[2]oprema dvor.'!$F$28</definedName>
    <definedName name="UKUPNO6">'[2]okoliš'!$F$25</definedName>
    <definedName name="UKUPNO7" localSheetId="6">#REF!</definedName>
    <definedName name="UKUPNO7">#REF!</definedName>
    <definedName name="UKUPNO8" localSheetId="6">'[2]elektr'!#REF!</definedName>
    <definedName name="UKUPNO8">'[2]elektr'!#REF!</definedName>
    <definedName name="UKUPNO9" localSheetId="6">'[2]PLIN'!#REF!</definedName>
    <definedName name="UKUPNO9">'[2]PLIN'!#REF!</definedName>
  </definedNames>
  <calcPr fullCalcOnLoad="1"/>
</workbook>
</file>

<file path=xl/sharedStrings.xml><?xml version="1.0" encoding="utf-8"?>
<sst xmlns="http://schemas.openxmlformats.org/spreadsheetml/2006/main" count="409" uniqueCount="307">
  <si>
    <t>GRAĐEVINA</t>
  </si>
  <si>
    <t>DATUM</t>
  </si>
  <si>
    <t xml:space="preserve">OPĆI UVJETI NUĐENJA I IZVEDBE </t>
  </si>
  <si>
    <t>Ponuđač je dužan popuniti rubriku "Proizvođač" i "Tip" te je za istu dužan dostaviti potvrde proizvođača kojima se potvrđuje da je ovlašten prodavati, ugrađivati, puštati u rad i održavati ponuđenu opremu. Ukoliko Ponuđač bude odabran istu je dužan i ugraditi na objektu.</t>
  </si>
  <si>
    <t>Ponuđaču/izvođaču neće biti odobreno povećanje u količini i/ili cijeni ponuđene opreme koje je posljedica razlika u karakteristikama projektirane i ponuđene opreme.</t>
  </si>
  <si>
    <t>Sustav treba izvesti prema nacrtima i tehničkom opisu u projektu, važećim hrvatskim propisima, tehničkim propisima prema kojima je sustav projektiran i pravilima struke.</t>
  </si>
  <si>
    <t>Za promjene i odstupanja od projekta mora se pribaviti pismena suglasnost Projektanta i Nadzornog inženjera.</t>
  </si>
  <si>
    <t>Izvođač je obvezan imenovati svog ovlaštenog predstavnika – Voditelja radova prije početka radova i o tome pismeno izvijestiti Naručitelja.</t>
  </si>
  <si>
    <t>Izvoditelj se obvezuje da će redovito upisivati u građevinski dnevnik sve potrebne podatke, koje je obvezan upisivati i da će osobi ovlaštenoj za vršenja nadzora omogućiti svakodnevno uvid u građevinski dnevnik.</t>
  </si>
  <si>
    <t>Po završetku ugovorenih radova, a prije početka korištenja, sustav treba zapisnički pustiti u rad.</t>
  </si>
  <si>
    <t>Sva ugrađena oprema treba svojom kvalitetom i tehničkim karakteristikama odgovarati projektiranoj opremi. Odstupanje od projektirane opreme u kvaliteti i tehničkim karakteristikama trebaju procijeniti i odobriti Projektant i Nadzorni inženjer.</t>
  </si>
  <si>
    <t>Pored materijala i sam rad mora biti kvalitetno izveden, a sve što bi se u toku rada i poslije pokazalo nekvalitetno izvođač je dužan u svom trošku ispraviti.</t>
  </si>
  <si>
    <t>Ponuđač je dužan dostaviti neovjerene preslike tehničkih listova opreme koju nudi, a Naručitelj zadržava pravo na traženje dodatnih dokaza tehničkih karakteristika od strane Ponuđača te provjere istih iz drugih izvora (proizvođač, ispitni laboratoriji i sl.).</t>
  </si>
  <si>
    <t>Ukoliko Ponuđač ne popuni rubriku "Proizvođač" i "Tip" smatra se da je nudio opremu predviđenu izvedbenim projektom te je istu, u slučaju da bude odabran za izvođača, dužan i ugraditi na objektu.</t>
  </si>
  <si>
    <t>Ponuđač je dužan dostaviti Dokaz o uvedenom i certificiranom Sustavu upravljanja kvalitetom, Sustavu upravljanja zaštitom okoliša te Sustavom upravljanja zaštitom zdravlja i sigurnošću (npr. važeći certifikati ISO 9001, ISO 14001, OHSAS 18001 i sl.)</t>
  </si>
  <si>
    <t>Troškovnik obuhvaća sve radove, sitni pribor i opremu do pune pogonske i funkcionalne spremnosti za stavljanje građevine u uporabu.</t>
  </si>
  <si>
    <r>
      <t>NAPOMENE</t>
    </r>
    <r>
      <rPr>
        <sz val="11"/>
        <color indexed="63"/>
        <rFont val="Arial"/>
        <family val="0"/>
      </rPr>
      <t>:</t>
    </r>
  </si>
  <si>
    <t>Demontaže elektroinstalacija izvoditi na siguran način, uz prethodno isključenje napajanja i uz prethodnu najavu i dogovor sa stručnim službama Investitora i Vlasnika objekta.
Sav demontirani, a ispravni elektromaterijal i elementi instalacije, zapisnički se evidentiraju i predaju Investitoru/Vlasniku objekta.</t>
  </si>
  <si>
    <t>Radove na priključku elektroinstalacije izvesti prema uvjetila lokalnog elektrodistribcijskog poduzeća.</t>
  </si>
  <si>
    <r>
      <t>U skladu s Zakonom o javnoj nabavi u tehničko</t>
    </r>
    <r>
      <rPr>
        <sz val="11"/>
        <color indexed="54"/>
        <rFont val="Arial"/>
        <family val="0"/>
      </rPr>
      <t xml:space="preserve">j </t>
    </r>
    <r>
      <rPr>
        <sz val="11"/>
        <color indexed="8"/>
        <rFont val="Arial"/>
        <family val="0"/>
      </rPr>
      <t xml:space="preserve">specifikaciji su navedeni tipovi proizvoda </t>
    </r>
    <r>
      <rPr>
        <sz val="11"/>
        <color indexed="54"/>
        <rFont val="Arial"/>
        <family val="0"/>
      </rPr>
      <t>k</t>
    </r>
    <r>
      <rPr>
        <sz val="11"/>
        <color indexed="8"/>
        <rFont val="Arial"/>
        <family val="0"/>
      </rPr>
      <t>oji sadržavaju u sebi minimalna tehnička svojstva koja su potrebna za kvalitetnu izradu i održavanje predmetne građevine. U slučaju nuđenja jed</t>
    </r>
    <r>
      <rPr>
        <sz val="11"/>
        <color indexed="54"/>
        <rFont val="Arial"/>
        <family val="0"/>
      </rPr>
      <t>n</t>
    </r>
    <r>
      <rPr>
        <sz val="11"/>
        <color indexed="8"/>
        <rFont val="Arial"/>
        <family val="0"/>
      </rPr>
      <t>akovrijednog proizvoda sukladno navedenim člancima i radi sprječavanja diskriminac</t>
    </r>
    <r>
      <rPr>
        <sz val="11"/>
        <color indexed="54"/>
        <rFont val="Arial"/>
        <family val="0"/>
      </rPr>
      <t>i</t>
    </r>
    <r>
      <rPr>
        <sz val="11"/>
        <color indexed="8"/>
        <rFont val="Arial"/>
        <family val="0"/>
      </rPr>
      <t xml:space="preserve">je </t>
    </r>
    <r>
      <rPr>
        <sz val="11"/>
        <color indexed="54"/>
        <rFont val="Arial"/>
        <family val="0"/>
      </rPr>
      <t>r</t>
    </r>
    <r>
      <rPr>
        <sz val="11"/>
        <color indexed="8"/>
        <rFont val="Arial"/>
        <family val="0"/>
      </rPr>
      <t>azličitih jednakovrijednih proizvoda</t>
    </r>
    <r>
      <rPr>
        <sz val="11"/>
        <color indexed="63"/>
        <rFont val="Arial"/>
        <family val="0"/>
      </rPr>
      <t xml:space="preserve">, </t>
    </r>
    <r>
      <rPr>
        <sz val="11"/>
        <color indexed="8"/>
        <rFont val="Arial"/>
        <family val="0"/>
      </rPr>
      <t>potrebno je zadovoljiti sljedeće kriter</t>
    </r>
    <r>
      <rPr>
        <sz val="11"/>
        <color indexed="54"/>
        <rFont val="Arial"/>
        <family val="0"/>
      </rPr>
      <t>i</t>
    </r>
    <r>
      <rPr>
        <sz val="11"/>
        <color indexed="8"/>
        <rFont val="Arial"/>
        <family val="0"/>
      </rPr>
      <t>je</t>
    </r>
    <r>
      <rPr>
        <sz val="11"/>
        <color indexed="54"/>
        <rFont val="Arial"/>
        <family val="0"/>
      </rPr>
      <t>:</t>
    </r>
  </si>
  <si>
    <r>
      <t>• minimalna IP zaštita proizvoda sukladna navedenom t</t>
    </r>
    <r>
      <rPr>
        <sz val="11"/>
        <color indexed="54"/>
        <rFont val="Arial"/>
        <family val="0"/>
      </rPr>
      <t>i</t>
    </r>
    <r>
      <rPr>
        <sz val="11"/>
        <color indexed="8"/>
        <rFont val="Arial"/>
        <family val="0"/>
      </rPr>
      <t>pu,</t>
    </r>
  </si>
  <si>
    <r>
      <t>• broj radnih sati sukladan navedenim proizvodima bez promjene svojstava tokom rada</t>
    </r>
    <r>
      <rPr>
        <sz val="11"/>
        <color indexed="54"/>
        <rFont val="Arial"/>
        <family val="0"/>
      </rPr>
      <t>,</t>
    </r>
  </si>
  <si>
    <r>
      <t>• minimalna energetska učinkovitost sukladna navedenim proizvodima</t>
    </r>
    <r>
      <rPr>
        <sz val="11"/>
        <color indexed="63"/>
        <rFont val="Arial"/>
        <family val="0"/>
      </rPr>
      <t>,</t>
    </r>
  </si>
  <si>
    <r>
      <t>• min</t>
    </r>
    <r>
      <rPr>
        <sz val="11"/>
        <color indexed="8"/>
        <rFont val="Arial"/>
        <family val="0"/>
      </rPr>
      <t>i</t>
    </r>
    <r>
      <rPr>
        <sz val="11"/>
        <color indexed="8"/>
        <rFont val="Arial"/>
        <family val="0"/>
      </rPr>
      <t>malna svjetlosna učinkovitost sukladna navedenim proizvodima,</t>
    </r>
  </si>
  <si>
    <r>
      <t xml:space="preserve">• </t>
    </r>
    <r>
      <rPr>
        <sz val="11"/>
        <color indexed="8"/>
        <rFont val="Arial"/>
        <family val="0"/>
      </rPr>
      <t>minimalne ostale svjetlotehničke karakteristike sukladne naveden</t>
    </r>
    <r>
      <rPr>
        <sz val="11"/>
        <color indexed="54"/>
        <rFont val="Arial"/>
        <family val="0"/>
      </rPr>
      <t>i</t>
    </r>
    <r>
      <rPr>
        <sz val="11"/>
        <color indexed="8"/>
        <rFont val="Arial"/>
        <family val="0"/>
      </rPr>
      <t>m pro</t>
    </r>
    <r>
      <rPr>
        <sz val="11"/>
        <color indexed="54"/>
        <rFont val="Arial"/>
        <family val="0"/>
      </rPr>
      <t>i</t>
    </r>
    <r>
      <rPr>
        <sz val="11"/>
        <color indexed="8"/>
        <rFont val="Arial"/>
        <family val="0"/>
      </rPr>
      <t>z</t>
    </r>
    <r>
      <rPr>
        <sz val="11"/>
        <color indexed="63"/>
        <rFont val="Arial"/>
        <family val="0"/>
      </rPr>
      <t>v</t>
    </r>
    <r>
      <rPr>
        <sz val="11"/>
        <color indexed="8"/>
        <rFont val="Arial"/>
        <family val="0"/>
      </rPr>
      <t>odima</t>
    </r>
    <r>
      <rPr>
        <sz val="11"/>
        <color indexed="63"/>
        <rFont val="Arial"/>
        <family val="0"/>
      </rPr>
      <t>,</t>
    </r>
  </si>
  <si>
    <r>
      <t>• minimalne os</t>
    </r>
    <r>
      <rPr>
        <sz val="11"/>
        <color indexed="54"/>
        <rFont val="Arial"/>
        <family val="0"/>
      </rPr>
      <t>t</t>
    </r>
    <r>
      <rPr>
        <sz val="11"/>
        <color indexed="8"/>
        <rFont val="Arial"/>
        <family val="0"/>
      </rPr>
      <t>ale elektrotehničke karakteristike suk</t>
    </r>
    <r>
      <rPr>
        <sz val="11"/>
        <color indexed="54"/>
        <rFont val="Arial"/>
        <family val="0"/>
      </rPr>
      <t>l</t>
    </r>
    <r>
      <rPr>
        <sz val="11"/>
        <color indexed="8"/>
        <rFont val="Arial"/>
        <family val="0"/>
      </rPr>
      <t>adne navedenim proizvodima</t>
    </r>
    <r>
      <rPr>
        <sz val="11"/>
        <color indexed="54"/>
        <rFont val="Arial"/>
        <family val="0"/>
      </rPr>
      <t>,</t>
    </r>
  </si>
  <si>
    <r>
      <t>• minimalne ostale mehaničke karakter</t>
    </r>
    <r>
      <rPr>
        <sz val="11"/>
        <color indexed="8"/>
        <rFont val="Arial"/>
        <family val="0"/>
      </rPr>
      <t>i</t>
    </r>
    <r>
      <rPr>
        <sz val="11"/>
        <color indexed="8"/>
        <rFont val="Arial"/>
        <family val="0"/>
      </rPr>
      <t>stike sukladne navedenim proizvodima</t>
    </r>
    <r>
      <rPr>
        <sz val="11"/>
        <color indexed="54"/>
        <rFont val="Arial"/>
        <family val="0"/>
      </rPr>
      <t>,</t>
    </r>
  </si>
  <si>
    <r>
      <t>• minimalne ostale konstrukcijske karakteristike sukladne navedenim proizvodima</t>
    </r>
    <r>
      <rPr>
        <sz val="11"/>
        <color indexed="54"/>
        <rFont val="Arial"/>
        <family val="0"/>
      </rPr>
      <t>,</t>
    </r>
  </si>
  <si>
    <r>
      <t>• minimalne karakteristike koji zadovoljavaju navedeni proizvodi</t>
    </r>
    <r>
      <rPr>
        <sz val="11"/>
        <color indexed="54"/>
        <rFont val="Arial"/>
        <family val="0"/>
      </rPr>
      <t xml:space="preserve">, </t>
    </r>
    <r>
      <rPr>
        <sz val="11"/>
        <color indexed="8"/>
        <rFont val="Arial"/>
        <family val="0"/>
      </rPr>
      <t>a odnose se na zašti</t>
    </r>
    <r>
      <rPr>
        <sz val="11"/>
        <color indexed="54"/>
        <rFont val="Arial"/>
        <family val="0"/>
      </rPr>
      <t xml:space="preserve">tu </t>
    </r>
    <r>
      <rPr>
        <sz val="11"/>
        <color indexed="8"/>
        <rFont val="Arial"/>
        <family val="0"/>
      </rPr>
      <t>od korozije</t>
    </r>
    <r>
      <rPr>
        <sz val="11"/>
        <color indexed="54"/>
        <rFont val="Arial"/>
        <family val="0"/>
      </rPr>
      <t xml:space="preserve">, </t>
    </r>
    <r>
      <rPr>
        <sz val="11"/>
        <color indexed="8"/>
        <rFont val="Arial"/>
        <family val="0"/>
      </rPr>
      <t>način mon</t>
    </r>
    <r>
      <rPr>
        <sz val="11"/>
        <color indexed="54"/>
        <rFont val="Arial"/>
        <family val="0"/>
      </rPr>
      <t>t</t>
    </r>
    <r>
      <rPr>
        <sz val="11"/>
        <color indexed="8"/>
        <rFont val="Arial"/>
        <family val="0"/>
      </rPr>
      <t>aže te statičku stabilnost proizvoda,</t>
    </r>
  </si>
  <si>
    <r>
      <t>• m</t>
    </r>
    <r>
      <rPr>
        <sz val="11"/>
        <color indexed="8"/>
        <rFont val="Arial"/>
        <family val="0"/>
      </rPr>
      <t>i</t>
    </r>
    <r>
      <rPr>
        <sz val="11"/>
        <color indexed="8"/>
        <rFont val="Arial"/>
        <family val="0"/>
      </rPr>
      <t>nimalna ko</t>
    </r>
    <r>
      <rPr>
        <sz val="11"/>
        <color indexed="8"/>
        <rFont val="Arial"/>
        <family val="0"/>
      </rPr>
      <t>l</t>
    </r>
    <r>
      <rPr>
        <sz val="11"/>
        <color indexed="8"/>
        <rFont val="Arial"/>
        <family val="0"/>
      </rPr>
      <t>ičina bakrenog vodiča u kabelima sukladna navedenim proizvodima</t>
    </r>
    <r>
      <rPr>
        <sz val="11"/>
        <color indexed="54"/>
        <rFont val="Arial"/>
        <family val="0"/>
      </rPr>
      <t>,</t>
    </r>
  </si>
  <si>
    <r>
      <t xml:space="preserve">Dokaz jednakovrijednosti proizvoda je obveza ponuđača da izvrši usporedbu specificiranog proizvoda i drugog (nuđenog) proizvoda </t>
    </r>
    <r>
      <rPr>
        <sz val="11"/>
        <color indexed="54"/>
        <rFont val="Arial"/>
        <family val="0"/>
      </rPr>
      <t xml:space="preserve">i </t>
    </r>
    <r>
      <rPr>
        <sz val="11"/>
        <color indexed="8"/>
        <rFont val="Arial"/>
        <family val="0"/>
      </rPr>
      <t>prikaže da d</t>
    </r>
    <r>
      <rPr>
        <sz val="11"/>
        <color indexed="54"/>
        <rFont val="Arial"/>
        <family val="0"/>
      </rPr>
      <t>r</t>
    </r>
    <r>
      <rPr>
        <sz val="11"/>
        <color indexed="8"/>
        <rFont val="Arial"/>
        <family val="0"/>
      </rPr>
      <t>ugi proizvod minimalno ima iste (ili bolje) tehničke karakteristike od specificiranog p</t>
    </r>
    <r>
      <rPr>
        <sz val="11"/>
        <color indexed="54"/>
        <rFont val="Arial"/>
        <family val="0"/>
      </rPr>
      <t>r</t>
    </r>
    <r>
      <rPr>
        <sz val="11"/>
        <color indexed="8"/>
        <rFont val="Arial"/>
        <family val="0"/>
      </rPr>
      <t>oizvoda. Dostaviti proizvođačku dokumentaciju za usporedbu u skladu sa s\ijedećim strukovnim propisima</t>
    </r>
    <r>
      <rPr>
        <sz val="11"/>
        <color indexed="54"/>
        <rFont val="Arial"/>
        <family val="0"/>
      </rPr>
      <t xml:space="preserve">, </t>
    </r>
    <r>
      <rPr>
        <sz val="11"/>
        <color indexed="8"/>
        <rFont val="Arial"/>
        <family val="0"/>
      </rPr>
      <t>a sve prema</t>
    </r>
    <r>
      <rPr>
        <sz val="11"/>
        <color indexed="63"/>
        <rFont val="Arial"/>
        <family val="0"/>
      </rPr>
      <t>:</t>
    </r>
  </si>
  <si>
    <r>
      <t>1</t>
    </r>
    <r>
      <rPr>
        <sz val="11"/>
        <color indexed="8"/>
        <rFont val="Arial"/>
        <family val="0"/>
      </rPr>
      <t xml:space="preserve">. </t>
    </r>
    <r>
      <rPr>
        <sz val="11"/>
        <color indexed="8"/>
        <rFont val="Arial"/>
        <family val="0"/>
      </rPr>
      <t>Popis hrvatskih normi na području niskonaponske opreme (NN br</t>
    </r>
    <r>
      <rPr>
        <sz val="11"/>
        <color indexed="8"/>
        <rFont val="Arial"/>
        <family val="0"/>
      </rPr>
      <t xml:space="preserve">. </t>
    </r>
    <r>
      <rPr>
        <i/>
        <sz val="11"/>
        <color indexed="8"/>
        <rFont val="Arial"/>
        <family val="0"/>
      </rPr>
      <t>17/13)</t>
    </r>
  </si>
  <si>
    <r>
      <t>2</t>
    </r>
    <r>
      <rPr>
        <sz val="11"/>
        <color indexed="54"/>
        <rFont val="Arial"/>
        <family val="0"/>
      </rPr>
      <t xml:space="preserve">. </t>
    </r>
    <r>
      <rPr>
        <sz val="11"/>
        <color indexed="8"/>
        <rFont val="Arial"/>
        <family val="0"/>
      </rPr>
      <t>Popis hrvatskih normi iz područja elektromagnetske kompatib</t>
    </r>
    <r>
      <rPr>
        <sz val="11"/>
        <color indexed="8"/>
        <rFont val="Arial"/>
        <family val="0"/>
      </rPr>
      <t>i</t>
    </r>
    <r>
      <rPr>
        <sz val="11"/>
        <color indexed="8"/>
        <rFont val="Arial"/>
        <family val="0"/>
      </rPr>
      <t>lnosti (NN br</t>
    </r>
    <r>
      <rPr>
        <sz val="11"/>
        <color indexed="8"/>
        <rFont val="Arial"/>
        <family val="0"/>
      </rPr>
      <t>. 96</t>
    </r>
    <r>
      <rPr>
        <i/>
        <sz val="11"/>
        <color indexed="8"/>
        <rFont val="Arial"/>
        <family val="0"/>
      </rPr>
      <t>/20)</t>
    </r>
  </si>
  <si>
    <r>
      <t>3</t>
    </r>
    <r>
      <rPr>
        <sz val="11"/>
        <color indexed="54"/>
        <rFont val="Arial"/>
        <family val="0"/>
      </rPr>
      <t xml:space="preserve">. </t>
    </r>
    <r>
      <rPr>
        <sz val="11"/>
        <color indexed="8"/>
        <rFont val="Arial"/>
        <family val="0"/>
      </rPr>
      <t>Zakon o građevnim proizvodima (NN br</t>
    </r>
    <r>
      <rPr>
        <sz val="11"/>
        <color indexed="8"/>
        <rFont val="Arial"/>
        <family val="0"/>
      </rPr>
      <t xml:space="preserve">. </t>
    </r>
    <r>
      <rPr>
        <i/>
        <sz val="11"/>
        <color indexed="8"/>
        <rFont val="Arial"/>
        <family val="0"/>
      </rPr>
      <t>76/13, 30/14, 130/17, 39/19, 118/20)</t>
    </r>
  </si>
  <si>
    <r>
      <t xml:space="preserve">4. Tehnički propis o građevnim proizvodima (NN </t>
    </r>
    <r>
      <rPr>
        <i/>
        <sz val="11"/>
        <color indexed="8"/>
        <rFont val="Arial"/>
        <family val="0"/>
      </rPr>
      <t>35/2018)</t>
    </r>
    <r>
      <rPr>
        <i/>
        <sz val="11"/>
        <color indexed="54"/>
        <rFont val="Arial"/>
        <family val="0"/>
      </rPr>
      <t xml:space="preserve"> </t>
    </r>
  </si>
  <si>
    <r>
      <t>5</t>
    </r>
    <r>
      <rPr>
        <sz val="11"/>
        <color indexed="54"/>
        <rFont val="Arial"/>
        <family val="0"/>
      </rPr>
      <t xml:space="preserve">. </t>
    </r>
    <r>
      <rPr>
        <sz val="11"/>
        <color indexed="8"/>
        <rFont val="Arial"/>
        <family val="0"/>
      </rPr>
      <t>Zakon o općoj sigurnosti proizvoda (NN br</t>
    </r>
    <r>
      <rPr>
        <sz val="11"/>
        <color indexed="54"/>
        <rFont val="Arial"/>
        <family val="0"/>
      </rPr>
      <t xml:space="preserve">. </t>
    </r>
    <r>
      <rPr>
        <i/>
        <sz val="11"/>
        <color indexed="8"/>
        <rFont val="Arial"/>
        <family val="0"/>
      </rPr>
      <t>30/09, 139/10, 14/14, 32/19)</t>
    </r>
  </si>
  <si>
    <r>
      <t>6. P</t>
    </r>
    <r>
      <rPr>
        <sz val="11"/>
        <color indexed="54"/>
        <rFont val="Arial"/>
        <family val="0"/>
      </rPr>
      <t>r</t>
    </r>
    <r>
      <rPr>
        <sz val="11"/>
        <color indexed="8"/>
        <rFont val="Arial"/>
        <family val="0"/>
      </rPr>
      <t>avilnik o obliku</t>
    </r>
    <r>
      <rPr>
        <sz val="11"/>
        <color indexed="54"/>
        <rFont val="Arial"/>
        <family val="0"/>
      </rPr>
      <t xml:space="preserve">, </t>
    </r>
    <r>
      <rPr>
        <sz val="11"/>
        <color indexed="8"/>
        <rFont val="Arial"/>
        <family val="0"/>
      </rPr>
      <t xml:space="preserve">sadržaju i izgledu oznake </t>
    </r>
    <r>
      <rPr>
        <sz val="11"/>
        <color indexed="54"/>
        <rFont val="Arial"/>
        <family val="0"/>
      </rPr>
      <t>"</t>
    </r>
    <r>
      <rPr>
        <sz val="11"/>
        <color indexed="8"/>
        <rFont val="Arial"/>
        <family val="0"/>
      </rPr>
      <t>C</t>
    </r>
    <r>
      <rPr>
        <sz val="11"/>
        <color indexed="54"/>
        <rFont val="Arial"/>
        <family val="0"/>
      </rPr>
      <t xml:space="preserve">" </t>
    </r>
    <r>
      <rPr>
        <sz val="11"/>
        <color indexed="8"/>
        <rFont val="Arial"/>
        <family val="0"/>
      </rPr>
      <t xml:space="preserve">i </t>
    </r>
    <r>
      <rPr>
        <sz val="11"/>
        <color indexed="54"/>
        <rFont val="Arial"/>
        <family val="0"/>
      </rPr>
      <t>"</t>
    </r>
    <r>
      <rPr>
        <sz val="11"/>
        <color indexed="8"/>
        <rFont val="Arial"/>
        <family val="0"/>
      </rPr>
      <t xml:space="preserve">CE" (NN br. </t>
    </r>
    <r>
      <rPr>
        <i/>
        <sz val="11"/>
        <color indexed="8"/>
        <rFont val="Arial"/>
        <family val="0"/>
      </rPr>
      <t>18/1</t>
    </r>
    <r>
      <rPr>
        <i/>
        <sz val="11"/>
        <color indexed="54"/>
        <rFont val="Arial"/>
        <family val="0"/>
      </rPr>
      <t xml:space="preserve">1, </t>
    </r>
    <r>
      <rPr>
        <i/>
        <sz val="11"/>
        <color indexed="8"/>
        <rFont val="Arial"/>
        <family val="0"/>
      </rPr>
      <t>133/12)</t>
    </r>
  </si>
  <si>
    <r>
      <t>7. Tehničkog propisa za n</t>
    </r>
    <r>
      <rPr>
        <sz val="11"/>
        <color indexed="54"/>
        <rFont val="Arial"/>
        <family val="0"/>
      </rPr>
      <t>i</t>
    </r>
    <r>
      <rPr>
        <sz val="11"/>
        <color indexed="8"/>
        <rFont val="Arial"/>
        <family val="0"/>
      </rPr>
      <t>skonaponske električne ins</t>
    </r>
    <r>
      <rPr>
        <sz val="11"/>
        <color indexed="54"/>
        <rFont val="Arial"/>
        <family val="0"/>
      </rPr>
      <t>t</t>
    </r>
    <r>
      <rPr>
        <sz val="11"/>
        <color indexed="8"/>
        <rFont val="Arial"/>
        <family val="0"/>
      </rPr>
      <t>alaci</t>
    </r>
    <r>
      <rPr>
        <sz val="11"/>
        <color indexed="54"/>
        <rFont val="Arial"/>
        <family val="0"/>
      </rPr>
      <t>j</t>
    </r>
    <r>
      <rPr>
        <sz val="11"/>
        <color indexed="8"/>
        <rFont val="Arial"/>
        <family val="0"/>
      </rPr>
      <t>e (NN RH br</t>
    </r>
    <r>
      <rPr>
        <sz val="11"/>
        <color indexed="8"/>
        <rFont val="Arial"/>
        <family val="0"/>
      </rPr>
      <t xml:space="preserve">. </t>
    </r>
    <r>
      <rPr>
        <i/>
        <sz val="11"/>
        <color indexed="8"/>
        <rFont val="Arial"/>
        <family val="0"/>
      </rPr>
      <t>05/2010)</t>
    </r>
  </si>
  <si>
    <r>
      <t>8. Pravilnik o električnoj opremi namijenjenoj za upo</t>
    </r>
    <r>
      <rPr>
        <sz val="11"/>
        <color indexed="54"/>
        <rFont val="Arial"/>
        <family val="0"/>
      </rPr>
      <t>r</t>
    </r>
    <r>
      <rPr>
        <sz val="11"/>
        <color indexed="8"/>
        <rFont val="Arial"/>
        <family val="0"/>
      </rPr>
      <t>abu unutar određenih naponskih</t>
    </r>
  </si>
  <si>
    <r>
      <t xml:space="preserve">granica (NN </t>
    </r>
    <r>
      <rPr>
        <i/>
        <sz val="11"/>
        <color indexed="8"/>
        <rFont val="Arial"/>
        <family val="0"/>
      </rPr>
      <t>043</t>
    </r>
    <r>
      <rPr>
        <i/>
        <sz val="11"/>
        <color indexed="8"/>
        <rFont val="Arial"/>
        <family val="0"/>
      </rPr>
      <t>/</t>
    </r>
    <r>
      <rPr>
        <i/>
        <sz val="11"/>
        <color indexed="8"/>
        <rFont val="Arial"/>
        <family val="0"/>
      </rPr>
      <t>2016)</t>
    </r>
  </si>
  <si>
    <r>
      <rPr>
        <sz val="11"/>
        <color indexed="54"/>
        <rFont val="Arial"/>
        <family val="0"/>
      </rPr>
      <t xml:space="preserve">9. </t>
    </r>
    <r>
      <rPr>
        <sz val="11"/>
        <color indexed="8"/>
        <rFont val="Arial"/>
        <family val="0"/>
      </rPr>
      <t>Pravilnik o elektromagne</t>
    </r>
    <r>
      <rPr>
        <sz val="11"/>
        <color indexed="54"/>
        <rFont val="Arial"/>
        <family val="0"/>
      </rPr>
      <t>t</t>
    </r>
    <r>
      <rPr>
        <sz val="11"/>
        <color indexed="8"/>
        <rFont val="Arial"/>
        <family val="0"/>
      </rPr>
      <t>skoj kompatibilnosti (NN br</t>
    </r>
    <r>
      <rPr>
        <sz val="11"/>
        <color indexed="8"/>
        <rFont val="Arial"/>
        <family val="0"/>
      </rPr>
      <t xml:space="preserve">. </t>
    </r>
    <r>
      <rPr>
        <i/>
        <sz val="11"/>
        <color indexed="8"/>
        <rFont val="Arial"/>
        <family val="0"/>
      </rPr>
      <t>28/12016)</t>
    </r>
  </si>
  <si>
    <r>
      <t xml:space="preserve">10. Pravilnik o sigurnosti i zdravlju pri radu s električnom energijom (NN br. </t>
    </r>
    <r>
      <rPr>
        <i/>
        <sz val="11"/>
        <color indexed="8"/>
        <rFont val="Arial"/>
        <family val="0"/>
      </rPr>
      <t>88/12)</t>
    </r>
  </si>
  <si>
    <t>11. Norma HRN EN 13201</t>
  </si>
  <si>
    <r>
      <t>Radeći ponudu treba imati na umu najnov</t>
    </r>
    <r>
      <rPr>
        <sz val="11"/>
        <color indexed="8"/>
        <rFont val="Arial"/>
        <family val="0"/>
      </rPr>
      <t>i</t>
    </r>
    <r>
      <rPr>
        <sz val="11"/>
        <color indexed="8"/>
        <rFont val="Arial"/>
        <family val="0"/>
      </rPr>
      <t>je važeće propise za pojedine vrste materijala, opreme</t>
    </r>
    <r>
      <rPr>
        <sz val="11"/>
        <color indexed="8"/>
        <rFont val="Arial"/>
        <family val="0"/>
      </rPr>
      <t xml:space="preserve">, </t>
    </r>
    <r>
      <rPr>
        <sz val="11"/>
        <color indexed="8"/>
        <rFont val="Arial"/>
        <family val="0"/>
      </rPr>
      <t>te važeće propise za izvođenje radova</t>
    </r>
    <r>
      <rPr>
        <sz val="11"/>
        <color indexed="8"/>
        <rFont val="Arial"/>
        <family val="0"/>
      </rPr>
      <t xml:space="preserve">. </t>
    </r>
    <r>
      <rPr>
        <sz val="11"/>
        <color indexed="8"/>
        <rFont val="Arial"/>
        <family val="0"/>
      </rPr>
      <t>Prije davanja ponude treba proučiti pripadajući projekt</t>
    </r>
    <r>
      <rPr>
        <sz val="11"/>
        <color indexed="8"/>
        <rFont val="Arial"/>
        <family val="0"/>
      </rPr>
      <t xml:space="preserve">, </t>
    </r>
    <r>
      <rPr>
        <sz val="11"/>
        <color indexed="8"/>
        <rFont val="Arial"/>
        <family val="0"/>
      </rPr>
      <t>a posebice pročitat</t>
    </r>
    <r>
      <rPr>
        <sz val="11"/>
        <color indexed="8"/>
        <rFont val="Arial"/>
        <family val="0"/>
      </rPr>
      <t xml:space="preserve">i </t>
    </r>
    <r>
      <rPr>
        <sz val="11"/>
        <color indexed="8"/>
        <rFont val="Arial"/>
        <family val="0"/>
      </rPr>
      <t>tehnički opis i pregledati sve nacrte te izvršiti pregled postojećeg stanja na terenu gdje treba posebnu pažnju posvetiti određivanju točnog broja postojećih svjetiljki</t>
    </r>
    <r>
      <rPr>
        <sz val="11"/>
        <color indexed="8"/>
        <rFont val="Arial"/>
        <family val="0"/>
      </rPr>
      <t>.</t>
    </r>
  </si>
  <si>
    <r>
      <t>Sav ugrađeni materijal i oprema mora zadovoljavat</t>
    </r>
    <r>
      <rPr>
        <sz val="11"/>
        <color indexed="8"/>
        <rFont val="Arial"/>
        <family val="0"/>
      </rPr>
      <t xml:space="preserve">i </t>
    </r>
    <r>
      <rPr>
        <sz val="11"/>
        <color indexed="8"/>
        <rFont val="Arial"/>
        <family val="0"/>
      </rPr>
      <t>hrvatske prop</t>
    </r>
    <r>
      <rPr>
        <sz val="11"/>
        <color indexed="8"/>
        <rFont val="Arial"/>
        <family val="0"/>
      </rPr>
      <t>i</t>
    </r>
    <r>
      <rPr>
        <sz val="11"/>
        <color indexed="8"/>
        <rFont val="Arial"/>
        <family val="0"/>
      </rPr>
      <t>se i norme</t>
    </r>
    <r>
      <rPr>
        <sz val="11"/>
        <color indexed="63"/>
        <rFont val="Arial"/>
        <family val="0"/>
      </rPr>
      <t>.</t>
    </r>
  </si>
  <si>
    <t>1.</t>
  </si>
  <si>
    <t>Demontaže</t>
  </si>
  <si>
    <t>R. br.</t>
  </si>
  <si>
    <t>Opis stavke</t>
  </si>
  <si>
    <t>jed. mjere</t>
  </si>
  <si>
    <t>količina</t>
  </si>
  <si>
    <t>cijena</t>
  </si>
  <si>
    <t>iznos</t>
  </si>
  <si>
    <t>1.01.</t>
  </si>
  <si>
    <t>Razdjelnik RO</t>
  </si>
  <si>
    <t>Otpajanje i demontaža postojećeg razvodnog ormara RO. Razdjelnik ima reda veličine 50 osigurača. Razdjelnik je ugradni limeni i dimenzija (vxšxd) 600x800x200 mm</t>
  </si>
  <si>
    <t>kompl.</t>
  </si>
  <si>
    <t>1.02.</t>
  </si>
  <si>
    <t>Elektroinstalacije jake i slabe struje</t>
  </si>
  <si>
    <t>Ispitivanje strujnih krugova prethodno otpojenih kabela radi izrade točne jednopolne sheme razdjelnika RO te njihovo označavanje zbog kasnijeg lakšeg ponovnog spajanja na novu opremu.</t>
  </si>
  <si>
    <t>1.03.</t>
  </si>
  <si>
    <t xml:space="preserve">Isključenje napajanja, otpajanje i demontaža postojeće opreme elektroinstalacija (rasvjete, priključnica, prekidača, kabelske instalacije...) u prostoru koja više nije za uporabu. Obračun po stvarno utrošenim satima. </t>
  </si>
  <si>
    <t>sati</t>
  </si>
  <si>
    <t>1.04.</t>
  </si>
  <si>
    <t>Čišćenje</t>
  </si>
  <si>
    <t>Čišćenje prostora i privremena pohrana demontiranih elemenata elektroinstalacije jake i slabe struje te zapisnička predaja Investitoru.</t>
  </si>
  <si>
    <t>1.05.</t>
  </si>
  <si>
    <t>Odvoz na deponij</t>
  </si>
  <si>
    <t>Odvoz razvrstanog otpadnog materijala na gradski deponij.</t>
  </si>
  <si>
    <t>1. Demontaže</t>
  </si>
  <si>
    <t>2.</t>
  </si>
  <si>
    <t>Elektrotehničke instalacije jake struje</t>
  </si>
  <si>
    <t>R.br.</t>
  </si>
  <si>
    <t>2.01.</t>
  </si>
  <si>
    <t>Dobava, postava i spajanje ugradnog ormara IP30 zaštite, prema shemi “RO", dimenzija (šxvxd) 800×600×200mm. Ormar je izrađen od plastificiranog čeličnog lima RAL 7035. Vrata aparatnih polja su neprozirna. Oznaku razdjelnika kao i natpise na vratima izvesti na graviranim plastičnim pločicama. Razdjelnik je opremljen bravicama na vratima, te nosačem za jednopolnu shemu. U razdjelnik ugraditi slijedeću opremu prema jednopolnoj shemi:</t>
  </si>
  <si>
    <t xml:space="preserve"> - odvodnik prenapona 3P+N, Iimp=25kA/100kA - 1 kom</t>
  </si>
  <si>
    <t xml:space="preserve"> - zaštitni uređaj diferencijalne struje ZUDS 40/0,03 A, 4p - 4 kom</t>
  </si>
  <si>
    <t xml:space="preserve"> - zaštitni uređaj diferencijalne struje ZUDS 63/0,03 A, 4p - 1 kom</t>
  </si>
  <si>
    <t>- kompaktni prekidač, fiksni, 3-p, 25kA, In=80A, sa fiksnom termomagnetskom zaštitom, montaža na ploču - 1 kom</t>
  </si>
  <si>
    <t xml:space="preserve"> - naponski okidač 220-240V 50/60Hz za prekidač 80A - 1 kom</t>
  </si>
  <si>
    <t xml:space="preserve"> - automatski osigurač 6 A/B, 1p - 1 kom</t>
  </si>
  <si>
    <t xml:space="preserve"> - automatski osigurač 10 A/C, 3p - 1 kom</t>
  </si>
  <si>
    <t xml:space="preserve"> - automatski osigurač 10 A/C, 1p - 15 kom</t>
  </si>
  <si>
    <t xml:space="preserve"> - automatski osigurač 16 A/C, 3p - 4 kom</t>
  </si>
  <si>
    <t xml:space="preserve"> - automatski osigurač 16 A/C, 1p - 29 kom</t>
  </si>
  <si>
    <t xml:space="preserve"> - automatski osigurač 25 A/C, 4p - 1 kom</t>
  </si>
  <si>
    <t xml:space="preserve"> - automatski osigurač 25 A/C, 3p - 1 kom</t>
  </si>
  <si>
    <t xml:space="preserve"> - luksomat sa vanjskom sondom 230 V AC, 10A - 1 kom</t>
  </si>
  <si>
    <t xml:space="preserve"> - vremenska sklopka IH 24h, 230V AC - 1 kom. </t>
  </si>
  <si>
    <t xml:space="preserve"> - sklopnik instalacijski  4-polni, nazivni napon 230/400V; 50Hz; AC1, Nazivna radna struja 10A, Napajanje AC 230V - 4 kom.</t>
  </si>
  <si>
    <t xml:space="preserve"> - grebenasti prekidač, ugradnja na vrata, 1-0-2; 3polni; za nazivni napon   230V, AC, Nazivna radna struja 10A,  - 4 kom.</t>
  </si>
  <si>
    <t xml:space="preserve"> - sva potrebna montažna i spojna oprema potrebna za ugradnju opreme u ormare; N i PE  sabirnice, redne stezaljke, spojni vodovi, plastične kanalice, uvodnice, natpisne pločice, te ostali potrebni sitni spojni i montažni materijal i pribor.</t>
  </si>
  <si>
    <t>2.02.</t>
  </si>
  <si>
    <t>Nudi se tip:</t>
  </si>
  <si>
    <t>m</t>
  </si>
  <si>
    <t>Rasvjetna tijela sigurnosne rasvjete</t>
  </si>
  <si>
    <r>
      <t>Dobava, ugradnja, te spajanje ugradne sigurnosne/protupanične svjetiljke s vlastitom baterijom autonomije 3h. Svjetiljka je s optičkim sustavom za ANTI-panik rasvjetu koji osigurava rasvijetljenost zone sa minimalno 0,5lx prema normi HRN EN 1838. Stupanj mehaničke zaštite IP41, izrađena od polikarbonata bijele boje. Dimenzije svjetiljke  DxŠxV: Ø100x37mm. Izlazni svjetlosni tok minimalno 375lm. Snaga svjetiljke 3 W. Betrija tip: LiFePO4 6,4V minimalne autonomije 3h. Svjetiljka mora biti proizvedena sukladno ENEC VDE ili jednakovrijedno, te prema HRN EN 60598-1:2015/Ispr.1:2016 i HRN EN 60598-2-22:2008 standardima.
Tip ugradna panik svjetiljka AXPO 3W 375lm IP20 AT ili jednakovrijedno, sa svim potrebnim montažnim priborom, priključnim materijalom i elementima. Oznake u projektu "</t>
    </r>
    <r>
      <rPr>
        <b/>
        <sz val="11"/>
        <rFont val="Arial"/>
        <family val="0"/>
      </rPr>
      <t>Em1</t>
    </r>
    <r>
      <rPr>
        <sz val="11"/>
        <rFont val="Arial"/>
        <family val="0"/>
      </rPr>
      <t xml:space="preserve">". </t>
    </r>
  </si>
  <si>
    <t>kom.</t>
  </si>
  <si>
    <r>
      <t>Dobava, ugradnja, te spajanje nadgradne zidne svjetiljke nužne rasvjete, sa pokazivačem smjera ''smjer dolje''  s vlastitom baterijom autonomije 3h. Minimalna luminancija pokazivača smjera iznosi 300 cd/m2, koji osigurava minimalnu udaljenost uočavanja od 20m prema normi HRN EN 1838, odnosno HRN EN 50172. Stupanj mehaničke zaštite IP65, izrađena od polikarbonata bijele boje. Dimenzije svjetiljke su 226 x 125 x 42mm. Izlazni svjetlosni tok minimalno 360lm. Životni vijek 50000h L70 B20. Snaga svjetiljke 3 W. Betrija tip: LiFePO4 6,4V minimalne autonomije 3h. Led svjetiljka sadrži inverter u izvedbi sa autotest elektronikom za periodičko samotestiranje svjetiljke. Montaža na visinu od 2.8m iznad kote poda, odn. 0,5m iznad vrata.
Tip nadgradna panik svjetiljka ETS 3W 360lm 3h SA AT IP65 smjer dolje, sa svim potrebnim montažnim priborom, priključnim materijalom i elementima. Oznake u projektu "</t>
    </r>
    <r>
      <rPr>
        <b/>
        <sz val="11"/>
        <rFont val="Arial"/>
        <family val="0"/>
      </rPr>
      <t>P1</t>
    </r>
    <r>
      <rPr>
        <sz val="11"/>
        <rFont val="Arial"/>
        <family val="0"/>
      </rPr>
      <t xml:space="preserve">". </t>
    </r>
  </si>
  <si>
    <t>Puštanje u pogon sigurnosne rasvjete</t>
  </si>
  <si>
    <t>Puštanje u pogon, podešavanje parametara sigurnosne rasvjete, izrada tablica kodova svjetiljki i educiranje korisnika</t>
  </si>
  <si>
    <t>Prekidači i tipkala za rasvjetu</t>
  </si>
  <si>
    <t>Dobava, ugradnja i spajanje u zid u kutiju  Ø 60 mm prekidača i tipkala za upravljanje rasvjetom, uključivo instalacijske kutije i okviri:</t>
  </si>
  <si>
    <t xml:space="preserve"> - obični</t>
  </si>
  <si>
    <t>kom</t>
  </si>
  <si>
    <t>Priključnice</t>
  </si>
  <si>
    <t>Dobava, ugradnja i spajanje u zid u kutiju Ø 60 mm ili u parapetni kanal utičnica, uključivo instalacijske kutije i okviri:</t>
  </si>
  <si>
    <t xml:space="preserve"> - jednofazna utičnica s zaštitnim kontaktom</t>
  </si>
  <si>
    <t xml:space="preserve"> - jednofazna utičnica sa zaštitnim kontaktom dvostruka</t>
  </si>
  <si>
    <t xml:space="preserve"> - jednofazna utičnica s zaštitnim kontaktom i poklopcem dvostruka</t>
  </si>
  <si>
    <t xml:space="preserve"> - trofazna utičnica s zaštitnim kontaktom i poklopcem </t>
  </si>
  <si>
    <t>Tipkala za isključenje</t>
  </si>
  <si>
    <t>Dobava, ugradnja i spajanje tipkala za isključenje napajanja (JPR) u kučištu mehaničke zaštite IP54 sa stakalcem.</t>
  </si>
  <si>
    <t>Podne kutije</t>
  </si>
  <si>
    <t>Dobava, ugradnja i spajanje podnih kutija s priključnicama jake i slabe struje. Priključnice nisu uključene u stavku:</t>
  </si>
  <si>
    <t xml:space="preserve"> - kutija kapaciteta 16 modula s 6 priključnica jake struje (12 modula) i 4 priključnice RJ 45 (4 modula).
</t>
  </si>
  <si>
    <t>Vodovi</t>
  </si>
  <si>
    <t>Dobava, ugradnja i spajanje vodova za napajanje svih elemenata instalacija rasvjete, priključnica i napajanja strojarske opreme, polaganje vodova u kabelske police, PVC instalacijske cijevi u zidovima:</t>
  </si>
  <si>
    <r>
      <t xml:space="preserve"> - NYM-J 3x1,5 mm</t>
    </r>
    <r>
      <rPr>
        <vertAlign val="superscript"/>
        <sz val="11"/>
        <rFont val="Arial"/>
        <family val="0"/>
      </rPr>
      <t>2</t>
    </r>
    <r>
      <rPr>
        <sz val="11"/>
        <rFont val="Arial"/>
        <family val="0"/>
      </rPr>
      <t xml:space="preserve"> </t>
    </r>
  </si>
  <si>
    <r>
      <t xml:space="preserve"> - NYM-J 3x2,5 mm</t>
    </r>
    <r>
      <rPr>
        <vertAlign val="superscript"/>
        <sz val="11"/>
        <rFont val="Arial"/>
        <family val="0"/>
      </rPr>
      <t>2</t>
    </r>
  </si>
  <si>
    <r>
      <t xml:space="preserve"> - NYY-J 5x2,5 mm</t>
    </r>
    <r>
      <rPr>
        <vertAlign val="superscript"/>
        <sz val="11"/>
        <rFont val="Arial"/>
        <family val="0"/>
      </rPr>
      <t>2</t>
    </r>
  </si>
  <si>
    <r>
      <t xml:space="preserve"> - NYY-J 5x4 mm</t>
    </r>
    <r>
      <rPr>
        <vertAlign val="superscript"/>
        <sz val="11"/>
        <rFont val="Arial"/>
        <family val="0"/>
      </rPr>
      <t>2</t>
    </r>
  </si>
  <si>
    <t xml:space="preserve"> - J-Y(St)Y 2x2x0,8 mm</t>
  </si>
  <si>
    <t xml:space="preserve"> - J-Y(St)Y 4x2x0,8 mm</t>
  </si>
  <si>
    <t>PVC instalacijske cijevi</t>
  </si>
  <si>
    <t>Dobava i ugradnja u zid PVC instalacijskih cijevi za podžbukno vođenje električnih vodova, uključujući izrada utora u zidu i zaravnavanje zida nakon polaganja cijevi.</t>
  </si>
  <si>
    <t xml:space="preserve"> - PVC instalacijska cijev Φ20 mm</t>
  </si>
  <si>
    <t xml:space="preserve"> - PVC instalacijska cijev Φ25 mm</t>
  </si>
  <si>
    <t>Kabelske police</t>
  </si>
  <si>
    <t>Dobava i montaža kabelskih polica u postor spuštenog stropa, za vođenje napojnih vodova u građevini. Kabelske police se postavljaju na zidne i stropne nosače s konzolama koji dolaze na svaki dužni metar trase. Stavka uključuje police, poklopce, kutne elemente, nosače i konzole i sav montažni materijal.</t>
  </si>
  <si>
    <t xml:space="preserve"> - PK 100 + PPK100</t>
  </si>
  <si>
    <t>Radovi na drugim instalacijama</t>
  </si>
  <si>
    <t xml:space="preserve">Pripomoć monterima vodovoda i kanalizacije, te instalacija grijanja i klimatizacije, prilikom spajanja opreme. </t>
  </si>
  <si>
    <t>Spoj na metalne mase</t>
  </si>
  <si>
    <t>Izrada spoja većih metalnih masa na građevini na instalaciju uzemljenja i gromobrana. Upotrebljava se:
 - žica RF 10mm, 5 m
 - križna spojnica, 1 kom
 - izrada spoja varenjem, bojanje vara temeljnom i dekorativnom bojom.</t>
  </si>
  <si>
    <t>Sitni neimenovani materijal</t>
  </si>
  <si>
    <t>Dobava, isporuka i ugradnja svog sitnog  neimenovanog materijala kao što su razvodne i instalacijske kutije, gips, tiple, vijci, i dr., a za kompletiranje instalacije</t>
  </si>
  <si>
    <t>2. Instalacija jake struje</t>
  </si>
  <si>
    <t>3.</t>
  </si>
  <si>
    <t>Telekomunikacijska instalacija u građevini</t>
  </si>
  <si>
    <t>3.01.</t>
  </si>
  <si>
    <t>Uzemljenje TK ormara</t>
  </si>
  <si>
    <t>Dobava potrebnog materijala i izvedba uzemljenja priključnog TK ormara sa zaštitne sabirnice najbližeg razdjelnika jake struje, vodom P/F 6 mm2 / CS 20.</t>
  </si>
  <si>
    <t>3.02.</t>
  </si>
  <si>
    <t>Telekomunikacijski ormar KO</t>
  </si>
  <si>
    <t>Dobava, postava i spajanje zidnog komunikacijskog ormara K.O., sastavljenog iz sljedećih elemenata:</t>
  </si>
  <si>
    <t xml:space="preserve"> - zidni ormar visine 12U, 600×550×600 mm - 1 kom</t>
  </si>
  <si>
    <t xml:space="preserve"> - staklena vrata s metalnim okvirom, kut otvaranja 180° s ručkom na zaključavanje - 1 kom</t>
  </si>
  <si>
    <t xml:space="preserve"> - ventilator za ormar - 1 kom</t>
  </si>
  <si>
    <t xml:space="preserve"> - 19'' modularni patch panel cat. 6 s modulima za spajanje, 2 kom </t>
  </si>
  <si>
    <t xml:space="preserve"> - 19'' vodilica kabela - 2 kom</t>
  </si>
  <si>
    <t xml:space="preserve"> - prespojni patch kabel kat. 6 UTP 1m - 30 kom</t>
  </si>
  <si>
    <t xml:space="preserve"> - panel 19'' 4xšuko, sa prekidačem i prenaponskom zaštitom - 1 kom</t>
  </si>
  <si>
    <t xml:space="preserve"> - Etikete, vezice, oznake i ostali sitni potrošni materijal</t>
  </si>
  <si>
    <t>3.03.</t>
  </si>
  <si>
    <t>TK priključnice</t>
  </si>
  <si>
    <t>Dobava, postava i spajanje podžbuknih TK priključnica 1×RJ45, uključivo podžbukna instalacijska kutija ø60 mm, po izboru Investitora.</t>
  </si>
  <si>
    <t>3.04.</t>
  </si>
  <si>
    <t>Instalacijske cijevi</t>
  </si>
  <si>
    <t>Dobava i postava u zid PVC instalacijskih cijevi za vođenje instalacije od uvodnog ormarića do svake pojedine TK priključnice u stanovima:</t>
  </si>
  <si>
    <t xml:space="preserve"> - CS 40</t>
  </si>
  <si>
    <t xml:space="preserve"> - CS 16</t>
  </si>
  <si>
    <t>3.05.</t>
  </si>
  <si>
    <t>Dobava i polaganje u podžbukne instalacijske cijevi, TK voda tip UTP cat 6</t>
  </si>
  <si>
    <t>3.06.</t>
  </si>
  <si>
    <t>Dobava, isporuka i ugradnja svog sitnog     neimenovanog materijala  za kompletiranje    instalacije.</t>
  </si>
  <si>
    <t>3. Telekomunikacijska instalacija u građevini</t>
  </si>
  <si>
    <t>4.</t>
  </si>
  <si>
    <t>Instalacija za izjednačenje potencijala</t>
  </si>
  <si>
    <t>4.01.</t>
  </si>
  <si>
    <t>Kutije za izjednačavanje potencijala</t>
  </si>
  <si>
    <t>Dobava, ugradnja i spajanje kutija za izjednačenje potencijala.</t>
  </si>
  <si>
    <t>4.02.</t>
  </si>
  <si>
    <t>Vodovi 1x10 mm2</t>
  </si>
  <si>
    <t>Dobava, ugradnja u zid u PVC cijevima Ø 20 mm, i spajanje voda P-Y 1x10 mm2, a od zaštitnih sabirnica u razdjelnicima jake struje  do kutija za izjednačenje potencijala.</t>
  </si>
  <si>
    <t>4.03.</t>
  </si>
  <si>
    <t>Vodovi 1x6 mm2</t>
  </si>
  <si>
    <t>Dobava, ugradnja i spajanje voda P-Y 1x6 mm2 a od kutija za izjednačenje potencijala do elemenata instalacije vodovoda, kanalizacije, …</t>
  </si>
  <si>
    <t>4.04.</t>
  </si>
  <si>
    <t>Dobava i ugradnja u zid PVC instalacijskih cijevi za podžbukno vođenje električnih vodova, uključujući izrada utora u zidu.</t>
  </si>
  <si>
    <t>4.05.</t>
  </si>
  <si>
    <t>Dobava, isporuka i ugradnja svog sitnog  neimenovanog materijala  kao što su obujmice, vijci, spojne kleme, nazubljene podložne pločice, bakrene pletenice i dr. a za komple tiranje instalacije za izjednačenje potencijala</t>
  </si>
  <si>
    <t>4. Instalacija za izjednačenje potencijala</t>
  </si>
  <si>
    <t>5.</t>
  </si>
  <si>
    <t>Opće stavke</t>
  </si>
  <si>
    <t>5.01.</t>
  </si>
  <si>
    <t>Ispitivanja</t>
  </si>
  <si>
    <t>Ispitivanje svih instalacija od strane ovlaštenog trgovačkog društva, i to:</t>
  </si>
  <si>
    <t xml:space="preserve"> - mjerenje otpora izolacije</t>
  </si>
  <si>
    <t xml:space="preserve"> - mjerenje otpora uzemljenja i izjednačenja potencijala</t>
  </si>
  <si>
    <t xml:space="preserve"> - kontrola efikasnosti zaštite od indirektnog dodira</t>
  </si>
  <si>
    <t xml:space="preserve"> - ispitni listovi razvodnih ormara</t>
  </si>
  <si>
    <t xml:space="preserve"> - ispitivanja TK instalacije</t>
  </si>
  <si>
    <t>5.02.</t>
  </si>
  <si>
    <t>Izdavanje atesta</t>
  </si>
  <si>
    <t>Izrada elaborata s atestima kabela i ugrađene opreme, svom dokumentacijom o izvršenim ispitivanjima instalacije, izjavom izvoditelja o izvedenim radovima i uvjetima održavanja građevine, i predaja investitoru</t>
  </si>
  <si>
    <t>5.03.</t>
  </si>
  <si>
    <t>Dokumentacija izvedenog stanja</t>
  </si>
  <si>
    <t>Izrada dokumentacije izvedenog stanja, umnažanje u 4 primjerka i predaja investitoru. Dokumentacija treba sadržavati:</t>
  </si>
  <si>
    <t xml:space="preserve"> - tlocrte elektroinstalacija s oznakama strujnih krugova</t>
  </si>
  <si>
    <t xml:space="preserve"> - jednopolne sheme razvodnih ormara s oznakama strujnih krugova, rednih stezaljki i kabela</t>
  </si>
  <si>
    <t xml:space="preserve"> - strujne sheme razvodnih ormara s brojevima kontakata i vodiča</t>
  </si>
  <si>
    <t xml:space="preserve"> - sheme razvoda instalacija</t>
  </si>
  <si>
    <t xml:space="preserve"> - upute za rukovanje, kataloge ugrađene opreme, upute za održavanje</t>
  </si>
  <si>
    <t>5. Opće stavke</t>
  </si>
  <si>
    <t>REKAPITULACIJA</t>
  </si>
  <si>
    <t>DEMONTAŽE</t>
  </si>
  <si>
    <t>ELEKTROTEHNIČKE INSTALACIJE JAKE STRUJE</t>
  </si>
  <si>
    <t>TELEKOMUNIKACIJSKA INSTALACIJA U GRAĐEVINI</t>
  </si>
  <si>
    <t>INSTALACIJE ZA IZJEDNAČENJE POTENCIJALA</t>
  </si>
  <si>
    <t>OPĆE STAVKE</t>
  </si>
  <si>
    <t>UKUPNO:</t>
  </si>
  <si>
    <t>2.03.</t>
  </si>
  <si>
    <t>2.04.</t>
  </si>
  <si>
    <t>2.05.</t>
  </si>
  <si>
    <t>2.06.</t>
  </si>
  <si>
    <t>2.07.</t>
  </si>
  <si>
    <t>2.08.</t>
  </si>
  <si>
    <t>2.09.</t>
  </si>
  <si>
    <t>2.10.</t>
  </si>
  <si>
    <t>2.11.</t>
  </si>
  <si>
    <t>2.12.</t>
  </si>
  <si>
    <t>2.13.</t>
  </si>
  <si>
    <t>BR. PROJEKTA</t>
  </si>
  <si>
    <t>NARUČITELJ</t>
  </si>
  <si>
    <t>FAZA PROJEKTA</t>
  </si>
  <si>
    <t>Rbr.</t>
  </si>
  <si>
    <t>Jed. mjera</t>
  </si>
  <si>
    <t>Količina</t>
  </si>
  <si>
    <t>Jed. cijena</t>
  </si>
  <si>
    <t>Ukupno cijena</t>
  </si>
  <si>
    <t>Napomena</t>
  </si>
  <si>
    <t>Moguće je kretanje i upisivanje samo u kolonama G i I!</t>
  </si>
  <si>
    <t>A</t>
  </si>
  <si>
    <t>GRAĐEVINSKO OBRTNIČKI RADOVI</t>
  </si>
  <si>
    <t>DEMONTAŽE, RUŠENJA I PRIPREMNI RADOVI</t>
  </si>
  <si>
    <t>Napomena: Prije početka razgrađivanja isključiti sve instalacije i premjestiti ih na privremene lokacije. Zaštita svih otvora (prozora i stijena) u kojem se izvode radovi, PVC folijom. Posebna zaštita i štićenje murala SOLIS.</t>
  </si>
  <si>
    <t>kpI(struja)</t>
  </si>
  <si>
    <t>kpI(mural SOLIS)</t>
  </si>
  <si>
    <t>kpI(otvori)</t>
  </si>
  <si>
    <t>1.1</t>
  </si>
  <si>
    <t>Pažljivo vađenje iz zidne konstrukcije postojećih stolarskih elemenata vrata s dovratnikom veličine do 2,0 m2. Iznošenje iz građevine i odlaganje na privremeni deponij prema shemi organizacije građenja. Obračun po komadu.</t>
  </si>
  <si>
    <t>Pažljivo vađenje iz zidne konstrukcije postojećih stolarskih elemenata vrata i ustakljenih pregradnih stijena, veličine preko 2,0 m2. Iznošenje iz građevine i odlaganje na privremeni deponij prema shemi organizacije građenja. Obračun po komadu.</t>
  </si>
  <si>
    <t>Skidanje sa zidne konstrukcije finalne obloge ziđa izvedene od ''velurnih'' obložnih ploča cca debljine ugradnje od 5cm. Iznošenje otpadne građevinske šute, te odlaganje na privremeni deponij prema shemi organizacije građenja. Mjesto skidanja: zidovi oficine iznad murala SOLIS. Obračun po m2.</t>
  </si>
  <si>
    <r>
      <t>m</t>
    </r>
    <r>
      <rPr>
        <sz val="10"/>
        <rFont val="Arial"/>
        <family val="0"/>
      </rPr>
      <t>²</t>
    </r>
  </si>
  <si>
    <t xml:space="preserve">Uklanjanje rušenjem postojećeg pregradnog ziđa. Zidovi ukupne debljine sa žbukom od cca 15-17cm, izvedenog od opečnog bloka, zidanog u produžnom cementnom mortu, obostrano ožbukano produžnom cementnom žbukom.   Jediničnom cijenom uključeno je i iznošenje šute iz građevine i odlaganje na privremeni deponij prema shemi organizacije gradilišta. Mjesto rušenja: rušenje pregradnog ziđa između postojeće praone i predprostora, klima komore i predprostora, klima komore i spremišta, spremišta i čajne kuhinje i čajne kuhinje i prostora voditelja ljekarne.
Obračun po m3. </t>
  </si>
  <si>
    <r>
      <t>m</t>
    </r>
    <r>
      <rPr>
        <sz val="10"/>
        <rFont val="Arial"/>
        <family val="0"/>
      </rPr>
      <t>³</t>
    </r>
  </si>
  <si>
    <t xml:space="preserve">Uklanjanje postojećeg spuštenog stropa izvedenog od ''velurnih'' punih panela u oficini cca debljine obloge od 5cm i od aluminijskih horizontalnih traka na ostalom dijelu ljekarne. Jediničnom cijenom obuhvaćena i pripadajuća potkonstrukcija i svo osiguranje za vrijeme uklanjanja, te odlaganje na privremeni deponij prema shemi organizacije gradilišta. Uklanjanje spuštenog stropa koji je montiran na visini od 260-330cm od gotovog poda.
Obračun po m3. </t>
  </si>
  <si>
    <t>a) spušteni strop od ''velurnih'' punih panela</t>
  </si>
  <si>
    <t>b) spušteni strop od aluminijskih horizontalnih traka</t>
  </si>
  <si>
    <t>Demontaža i odvoz svog postojećeg namještaja iz oficine: prodajni pult dimenzija cca 10m'/0,8m'/0,8m', ormar sa ladicama u pozadini glavnog pulta, dimenzije cca 11,4m'/0,8m'/2,7m', ormar recepture u pozadini oficine, dimenzije cca 5,5m'/0,8m'/2,2m', sklop ormara u laboratoriju dimenzije cca 6m'/0,6m'/2,2m', sklop prmara u čajnoj kuhinji, dimenzije cca 3,45m'/0,6m'/2,2m', sklop ormara u prostoriji voditelja ljekarne, dimenzije cca 3,3m'/0,4m'/2,7m' . Iznošenje, te odvoz odvojeno od ostale građevinske šute. Obračun u komplet: demontaža i odvoz.</t>
  </si>
  <si>
    <t>kompl</t>
  </si>
  <si>
    <t>S obzirom da se radi o rekonstrukciji i adaptaciji, za nepredviđene radove na razgrađivanju predviđa se usluga radnika II grupe. Ovom stavkom izvoditelj treba prikazati kompletne troškove nepredviđenog rada po prethodnom odobrenju investitora.</t>
  </si>
  <si>
    <t>R II sati</t>
  </si>
  <si>
    <t>1.8</t>
  </si>
  <si>
    <t xml:space="preserve">Utovar u kamion građevinske šute i ostalog otpadnog materijala preostalog po radovima na razgrađivanju osim radova u stavci 1.6 ovog troškovnika, te odvoz na gradski deponij, određen po nadležnom tijelu lokalne uprave. 
Obračun po m3 u sraslom stanju. </t>
  </si>
  <si>
    <t>UKUPNO</t>
  </si>
  <si>
    <t>ZIDARSKI RADOVI</t>
  </si>
  <si>
    <t>Obrada zidova krpanjem i žbukanjem na mjestima pregradnih zidova nakon rušenja pregrade. Obračun po m'.</t>
  </si>
  <si>
    <t>m'</t>
  </si>
  <si>
    <t>2.2</t>
  </si>
  <si>
    <t>Krpanje šliceva nakon polaganja novih ili zamjene starih instalacija. Obračun po m'.</t>
  </si>
  <si>
    <t>2.3</t>
  </si>
  <si>
    <t>Razne zidarske pripomoći kod obrtničkih i instalacijskih radova u vidu prijenosa materijala, ugradnje raznih elemenata, naknadnih probijanja otvora ili usjeka, razna krpanja i zatvaranja po polaganju instalacija i slično. Izvoditelj radova u stavci prikazuje kompletne radove u dokaznici mjera. 
Predvidivo:</t>
  </si>
  <si>
    <t>a) R II grupe</t>
  </si>
  <si>
    <t>b) R V grupe</t>
  </si>
  <si>
    <t>2.4</t>
  </si>
  <si>
    <r>
      <t xml:space="preserve">Završno čišćenje kompletne građevine i okolnog terena s odvozom građevinske šute i otpadnog materijala, čišćenje i pranje svih prostorija (podova, zidova, stropova, vrata, prozora, stijena, stakala), a što prethodi predaji ljekarne na uporabu. Ukupna ploština podne površine zahvata </t>
    </r>
    <r>
      <rPr>
        <i/>
        <sz val="8"/>
        <rFont val="Arial"/>
        <family val="0"/>
      </rPr>
      <t>bez koeficijenata, sve je ×1,0 (prema HRN EN ISO 9836:2011 (5.1.3.)</t>
    </r>
    <r>
      <rPr>
        <sz val="10"/>
        <rFont val="Arial"/>
        <family val="0"/>
      </rPr>
      <t>.</t>
    </r>
  </si>
  <si>
    <t>Napomena: u ovoj stavci nije uključena stavka 1.8 iz radova A/I.</t>
  </si>
  <si>
    <t>m²</t>
  </si>
  <si>
    <t>GIPS-KARTONSKI RADOVI</t>
  </si>
  <si>
    <t>3.1</t>
  </si>
  <si>
    <t>Dobava materijala i izrada pregradnog zida između skladišta i boravka (odmor) i gipskartonskog parapeta za izolaciju parapeta na južnom dijelu oficine uz postojeće aluminijske,eloksirane staklene stijene na fasadi, te parapeta za provođenje novih instalacija vode i odvodnje od postojećeg prostora klima komore preko prostora skladišta, gdje su navedene instalacije već postojeće sve do novog prostora i pozicije čajne kuhinje u novoj prostoriji za boravak (odmor). Zid se izvodi od duplih ploča 2×1,25cm, vodootpornih. U stavku parapeta za izolaciju postojeće aluminijske fasadne stijene je uključena toplinska izolacija od mineralne vune i folija parne brane, te sva nevidljiva pripadna potkonstrukcija, sav ovjes, krojenje, rezanje i izrezivanje svih potrebnih otvora, sav potreban pribor, spojna sredstva, kutni profili, te sav ostali rad i materijal do pune gotovosti. Zid i parapeti se izvode u potpunosti prema projektu unutrašnjeg uređenja. Visina pregradnog zida je H=375cm, dok su parapeti visine od 80cm. Ukupna debljina pregradnog zid i parapeta je d=15cm. Pregradni zid i parapeti izvode se na svim spojevima bandažirani i kitani. Sve spremno za soboslikarske radove. Obračun po m².</t>
  </si>
  <si>
    <t xml:space="preserve">a) pregradni zid </t>
  </si>
  <si>
    <t>b) parapet sa izolacijom i parnom branom</t>
  </si>
  <si>
    <t>c) parapet za provođenje vode i odvodnje</t>
  </si>
  <si>
    <t>Dobava materijala i izrada obložnog zida iznad murala SOLIS u oficini od gipskartonskih vodootpornih pločam ukupne dimenzije obloge cca 5cm. Zid se izvodi od jednostrukih ploča 1×1,25cm, vodootpornih, te sva nevidljiva pripadna potkonstrukcija, sav ovjes, krojenje, rezanje i izrezivanje svih potrebnih otvora, sav potreban pribor, spojna sredstva, kutni profili, te sav ostali rad i materijal do pune gotovosti. Visina obloge od 220cm od gotovog poda oficine do konstruktivnog stropa koji je na H=375cm od gotovog poda. Što znači da je obloga ukupne visine od 155cm. Obložni zid je na svim spojevima bandažiran i kitan. Sve spremno za soboslikarske radove. Obračun po m².</t>
  </si>
  <si>
    <t>Dobava i ugradba (montaža) spuštenog stropa. Spušteni strop u officini na visini od 325cm od gotovog poda. Strop obložen jednostrukim gipskartonskim pločama otpornim na vodu (zelene) ukupne debljine 1×1,25=1,25cm.
Gipskartonske ploče se polažu na potrebnu nosivu podkonstrukciju od pocinčanih profila. Uz rubove prostorija gdje se nalaze postojeći otvori na fasadi, izvode se povišeni dijelovi spuštenog stropa na visini od 345cm od gotovog poda.
Osnovna visina u oficini i odvojenim prostorijama spremišta i boravka (odmora) je 325 cm od gotovog poda. Svi spojevi gipskartonskih ploča kao i sve špalete oko otvora bandažirani i kitani. Sve spremno za soboslikarske radove.</t>
  </si>
  <si>
    <t>a) spušteni strop na visini od 325cm od gotovog poda</t>
  </si>
  <si>
    <t>b) spušteni strop na visini od 345cm od gotovog poda</t>
  </si>
  <si>
    <t>SOBOSLIKARSKO-LIČILAČKI RADOVI</t>
  </si>
  <si>
    <t>4.1</t>
  </si>
  <si>
    <t>Obrada unutarnjih ožbukanih zidova ''Glet'' disperzionom masom za izravnavanje unutarnjih površina. Površine postojećih zidova na koje se nanosi ''Glet'' masa treba očistiti od postojeće boje i drugih nečistoća, a suhu površinu neposredno prije nanošenja Glet mase treba impregnirati impregnacionim premazom. ''Glet'' masu nanositi na površinu metalnom ili plastičnom gladilicom do dva sloja ovisno o strukturi površine. Nakon sušenja oba sloja pobrusiti finim brusnim papirom. Zidne stijene obrađene ''Glet'' masom moraju biti potpuno glatke i bez neravnina. Na sve bridove (špalete i grede) ugraditi metalne rubnjake.  Visina prostorije 325 - 345cm. 
Obračun po m2.</t>
  </si>
  <si>
    <t xml:space="preserve">Obrada , bojenje svog ''ravnog'' spuštenog stropa, pregradnih zidova i parapeta, obloženog gipskartonskim pločama kao i svih ostalih zidova poludisperzionom bojom u tonu po izboru investitora. Na već pripremljene površine koje su obrađene ''Glet'' masom, četkom nanijeti razrijeđeni impregnacijski sloj radi boljeg prijanjanja uz podlogu. Temeljni sloj boje i dva do tri pokrovna sloja poludisperzivne boje nanositi po sistemu za unutarnje radove vlaknastim valjcima ili štrcati. Pri normalnim uvjetima izrade, slojeve nanositi jedan za drugim u razmacima od cca 5 sati. Izvedena obrada stropova i ureza mora biti kvalitetna, jednoliko pokrivene istom gustoćom obrade. Visina prostorije do 325cm-345cm. Obračun po m2.
U cijeni stavke predviđeno i silikoniranje akrilnim kitom na spojevima ožbukanih zidova i gipskartona, a prije završnog bojenja. </t>
  </si>
  <si>
    <t>a) ožbukani zidovi obrađeni Glet masom</t>
  </si>
  <si>
    <t>b) parapeti od gipskartona</t>
  </si>
  <si>
    <t>c) pregradni zidovi od gipskartona</t>
  </si>
  <si>
    <t>d) obložni gipskartonski zid iznad murala SOLIS</t>
  </si>
  <si>
    <t>e) spušteni strop na visini od 325cm od GP</t>
  </si>
  <si>
    <t>f) spušteni strop na visini od 345cm od GP</t>
  </si>
  <si>
    <t>KERAMIČARSKI RADOVI</t>
  </si>
  <si>
    <r>
      <t xml:space="preserve">NAPOMENA: </t>
    </r>
    <r>
      <rPr>
        <sz val="10"/>
        <rFont val="Calibri"/>
        <family val="0"/>
      </rPr>
      <t>Postojeći gotovi pod izveden je djelomično od kamenih ploča ,a djelomično od keramičkih pločica manje dimenzije. S obzirom da se novi pod izvodi preko postojećeg i s obzirom na uočene velike razlike u visini postojeće podne obloge, obavezno izvesti izravnavajući sloj prije polaganja nove podne obloge. Nova podna obloga izvodi se od većih formata pločica.</t>
    </r>
  </si>
  <si>
    <r>
      <t>Materijal</t>
    </r>
    <r>
      <rPr>
        <u val="single"/>
        <sz val="10"/>
        <rFont val="Calibri"/>
        <family val="0"/>
      </rPr>
      <t xml:space="preserve"> za izvedbu izravnavajućeg sloja mora imati slijedeće karakteristike:</t>
    </r>
    <r>
      <rPr>
        <sz val="10"/>
        <rFont val="Calibri"/>
        <family val="0"/>
      </rPr>
      <t xml:space="preserve">Cementni, brzovezujući, univerzalni, opteretivi, vlaknima ojačani mort za žbuke i izravnavanje sukladno DIN EN 998-1, tablica 1, razred čvrstoće CS IV za brzo žbukanje, zaglađivanje i poravak podnih, zidnih i stropnih površina. Na mineralnim podlogama, kao što su betonske i zidane površine. </t>
    </r>
  </si>
  <si>
    <t>debljina sloja: 3 - 60 mm;</t>
  </si>
  <si>
    <t>oblikovanje šupljeg/brtvenog sloja: kapilarno pasivan prema EN 1062-1</t>
  </si>
  <si>
    <t>udovoljava zahtjevima standarda DIN EN 998-1, razred čvrstoće CS IV</t>
  </si>
  <si>
    <t>s niskim udjelom kroma sukladno Direktivi (EZ) br. 1907/2006, Prilog XVII</t>
  </si>
  <si>
    <t>5.1</t>
  </si>
  <si>
    <t>Na očišćeni i izravnani pod oficine, skladišta, laboratorija, praone, voditelja, boravka, spremišta, savjetovanja, keramičke pločice lijepiti kvalitetnim vodootpornim ljepilom. Pločice GRES kvalitete. Dimenzije prema odabiru investitora računati na cca dimenzije 60/60 ili 60/120cm). Izvedba sokla od istih pločica rezanjem na visinu od 8cm. Obračun poda u m², a sokla u m'. U cijeni sve potrebno za postavu i izravnanje postojećeg poda, osim pločica koje nabavlja investitor.</t>
  </si>
  <si>
    <t> </t>
  </si>
  <si>
    <t>a) pod</t>
  </si>
  <si>
    <t>b) sokl</t>
  </si>
  <si>
    <t> za žbuke i izravnavanje</t>
  </si>
  <si>
    <t>Dobava i opločenje zidova u laboratoriju i čajnoj kuhinji u boravku, visine 60cm od visine radne plohe do visećih elemenata (od 90-150cm od gotovog poda). Pločice su zidne, glazirane, I klase, boje i veličine po izboru (cca 60/60cm). Pločice se lijepe kvalitetnim vodootpornim ljepilom. Spojnice zatvoriti masom za fugiranje. Nakon fugiranja opločenja fuge između zida i poda kao i na spoju pločica i sanitarne opreme, silikonirati trajnoelastičnim kitom. U cijeni sve navedeno osim pločica koje nabavlja investitor. Obračun po m2 uključivo i Schulter plastične ili metalne plastificirane ugaone letvice.</t>
  </si>
  <si>
    <t>6.</t>
  </si>
  <si>
    <t>PDV 25%</t>
  </si>
  <si>
    <t>UKUPNO S PDV-om:</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</si>
</sst>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_-* #,##0.00\ _k_n_-;\-* #,##0.00\ _k_n_-;_-* &quot;-&quot;??\ _k_n_-;_-@_-"/>
    <numFmt numFmtId="177" formatCode="_(\$* #,##0.00_);_(\$* \(#,##0.00\);_(\$* &quot;-&quot;??_);_(@_)"/>
    <numFmt numFmtId="178" formatCode="_ * #,##0_ ;_ * \-#,##0_ ;_ * &quot;-&quot;_ ;_ @_ "/>
    <numFmt numFmtId="179" formatCode="_(\$* #,##0_);_(\$* \(#,##0\);_(\$* &quot;-&quot;_);_(@_)"/>
    <numFmt numFmtId="180" formatCode="&quot;UKUPNO &quot;0&quot;.        &quot;"/>
    <numFmt numFmtId="181" formatCode="&quot;10.&quot;0"/>
    <numFmt numFmtId="182" formatCode="\ 0&quot;.&quot;"/>
    <numFmt numFmtId="183" formatCode="&quot;D.&quot;0"/>
    <numFmt numFmtId="184" formatCode="@&quot; UKUPNO: &quot;"/>
    <numFmt numFmtId="185" formatCode="&quot;4.&quot;0"/>
    <numFmt numFmtId="186" formatCode="&quot;C2.&quot;0"/>
    <numFmt numFmtId="187" formatCode="&quot;5.&quot;0"/>
    <numFmt numFmtId="188" formatCode="&quot;6.&quot;0"/>
    <numFmt numFmtId="189" formatCode="&quot;A3.&quot;0"/>
    <numFmt numFmtId="190" formatCode="&quot;9.&quot;0"/>
    <numFmt numFmtId="191" formatCode="&quot;B2.&quot;0"/>
    <numFmt numFmtId="192" formatCode="#,##0.00_ ;\-#,##0.00\ "/>
    <numFmt numFmtId="193" formatCode="[$-41A]d\.\ mmmm\ yyyy\."/>
    <numFmt numFmtId="194" formatCode="_ * #,##0.00_ ;_ * \-#,##0.00_ ;_ * &quot;-&quot;??_ ;_ @_ "/>
    <numFmt numFmtId="195" formatCode="_-* #,##0.000\ &quot;kn&quot;_-;\-* #,##0.000\ &quot;kn&quot;_-;_-* &quot;-&quot;??\ &quot;kn&quot;_-;_-@_-"/>
  </numFmts>
  <fonts count="88">
    <font>
      <sz val="10"/>
      <name val="Arial"/>
      <family val="0"/>
    </font>
    <font>
      <sz val="11"/>
      <name val="Arial"/>
      <family val="0"/>
    </font>
    <font>
      <sz val="11"/>
      <color indexed="63"/>
      <name val="Arial"/>
      <family val="0"/>
    </font>
    <font>
      <sz val="11"/>
      <color indexed="54"/>
      <name val="Arial"/>
      <family val="0"/>
    </font>
    <font>
      <sz val="11"/>
      <color indexed="8"/>
      <name val="Arial"/>
      <family val="0"/>
    </font>
    <font>
      <i/>
      <sz val="11"/>
      <color indexed="8"/>
      <name val="Arial"/>
      <family val="0"/>
    </font>
    <font>
      <i/>
      <sz val="11"/>
      <color indexed="54"/>
      <name val="Arial"/>
      <family val="0"/>
    </font>
    <font>
      <b/>
      <sz val="11"/>
      <name val="Arial"/>
      <family val="0"/>
    </font>
    <font>
      <vertAlign val="superscript"/>
      <sz val="11"/>
      <name val="Arial"/>
      <family val="0"/>
    </font>
    <font>
      <sz val="10"/>
      <name val="Helv"/>
      <family val="0"/>
    </font>
    <font>
      <sz val="10"/>
      <name val="Arial CE"/>
      <family val="0"/>
    </font>
    <font>
      <sz val="11"/>
      <color indexed="8"/>
      <name val="Calibri"/>
      <family val="0"/>
    </font>
    <font>
      <sz val="10"/>
      <color indexed="8"/>
      <name val="Arial1"/>
      <family val="0"/>
    </font>
    <font>
      <sz val="10"/>
      <name val="MS Sans Serif"/>
      <family val="0"/>
    </font>
    <font>
      <b/>
      <sz val="12"/>
      <name val="Arial"/>
      <family val="0"/>
    </font>
    <font>
      <b/>
      <sz val="12"/>
      <color indexed="8"/>
      <name val="Arial"/>
      <family val="0"/>
    </font>
    <font>
      <b/>
      <sz val="10"/>
      <name val="Arial"/>
      <family val="0"/>
    </font>
    <font>
      <b/>
      <u val="single"/>
      <sz val="11"/>
      <name val="Arial"/>
      <family val="0"/>
    </font>
    <font>
      <b/>
      <u val="single"/>
      <sz val="11"/>
      <color indexed="8"/>
      <name val="Arial"/>
      <family val="0"/>
    </font>
    <font>
      <sz val="11"/>
      <name val="Helv"/>
      <family val="0"/>
    </font>
    <font>
      <sz val="12"/>
      <name val="Arial"/>
      <family val="0"/>
    </font>
    <font>
      <sz val="10"/>
      <color indexed="8"/>
      <name val="Calibri"/>
      <family val="0"/>
    </font>
    <font>
      <b/>
      <sz val="11"/>
      <color indexed="8"/>
      <name val="Calibri"/>
      <family val="0"/>
    </font>
    <font>
      <b/>
      <sz val="14"/>
      <color indexed="8"/>
      <name val="Calibri"/>
      <family val="0"/>
    </font>
    <font>
      <sz val="10"/>
      <color indexed="8"/>
      <name val="Arial"/>
      <family val="0"/>
    </font>
    <font>
      <sz val="10"/>
      <name val="Calibri"/>
      <family val="0"/>
    </font>
    <font>
      <sz val="8"/>
      <name val="Calibri"/>
      <family val="0"/>
    </font>
    <font>
      <b/>
      <sz val="9"/>
      <name val="Calibri"/>
      <family val="0"/>
    </font>
    <font>
      <b/>
      <sz val="10"/>
      <name val="Calibri"/>
      <family val="0"/>
    </font>
    <font>
      <b/>
      <sz val="8"/>
      <name val="Calibri"/>
      <family val="0"/>
    </font>
    <font>
      <b/>
      <sz val="11"/>
      <name val="Calibri"/>
      <family val="0"/>
    </font>
    <font>
      <sz val="11"/>
      <name val="Calibri"/>
      <family val="0"/>
    </font>
    <font>
      <b/>
      <sz val="10"/>
      <color indexed="8"/>
      <name val="Calibri"/>
      <family val="0"/>
    </font>
    <font>
      <sz val="9"/>
      <name val="Calibri"/>
      <family val="0"/>
    </font>
    <font>
      <b/>
      <i/>
      <sz val="10"/>
      <color indexed="8"/>
      <name val="Calibri"/>
      <family val="0"/>
    </font>
    <font>
      <sz val="12"/>
      <name val="Calibri"/>
      <family val="0"/>
    </font>
    <font>
      <b/>
      <sz val="12"/>
      <color indexed="10"/>
      <name val="Calibri"/>
      <family val="0"/>
    </font>
    <font>
      <sz val="12"/>
      <color indexed="8"/>
      <name val="Calibri"/>
      <family val="0"/>
    </font>
    <font>
      <b/>
      <sz val="12"/>
      <name val="Calibri"/>
      <family val="0"/>
    </font>
    <font>
      <sz val="9"/>
      <name val="Arial"/>
      <family val="0"/>
    </font>
    <font>
      <i/>
      <sz val="8"/>
      <name val="Arial"/>
      <family val="0"/>
    </font>
    <font>
      <i/>
      <sz val="9"/>
      <name val="Calibri"/>
      <family val="0"/>
    </font>
    <font>
      <sz val="12"/>
      <color indexed="63"/>
      <name val="Arial"/>
      <family val="0"/>
    </font>
    <font>
      <b/>
      <u val="single"/>
      <sz val="10"/>
      <name val="Calibri"/>
      <family val="0"/>
    </font>
    <font>
      <u val="single"/>
      <sz val="10"/>
      <name val="Calibri"/>
      <family val="0"/>
    </font>
    <font>
      <sz val="10"/>
      <color indexed="63"/>
      <name val="Calibri"/>
      <family val="0"/>
    </font>
    <font>
      <b/>
      <sz val="12"/>
      <color indexed="63"/>
      <name val="Arial"/>
      <family val="0"/>
    </font>
    <font>
      <b/>
      <sz val="14"/>
      <name val="Calibri"/>
      <family val="0"/>
    </font>
    <font>
      <sz val="11"/>
      <color indexed="17"/>
      <name val="Calibri"/>
      <family val="2"/>
    </font>
    <font>
      <sz val="11"/>
      <color indexed="9"/>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sz val="11"/>
      <color indexed="62"/>
      <name val="Calibri"/>
      <family val="2"/>
    </font>
    <font>
      <sz val="12"/>
      <color indexed="8"/>
      <name val="Arial"/>
      <family val="0"/>
    </font>
    <font>
      <sz val="10"/>
      <color indexed="8"/>
      <name val="Century Gothic"/>
      <family val="0"/>
    </font>
    <font>
      <sz val="10"/>
      <name val="Times New Roman"/>
      <family val="0"/>
    </font>
    <font>
      <sz val="8"/>
      <name val="Times New Roman"/>
      <family val="0"/>
    </font>
    <font>
      <b/>
      <sz val="18"/>
      <color indexed="56"/>
      <name val="Cambria"/>
      <family val="0"/>
    </font>
    <font>
      <b/>
      <sz val="15"/>
      <color indexed="56"/>
      <name val="Calibri"/>
      <family val="0"/>
    </font>
    <font>
      <b/>
      <sz val="13"/>
      <color indexed="56"/>
      <name val="Calibri"/>
      <family val="0"/>
    </font>
    <font>
      <b/>
      <sz val="11"/>
      <color indexed="56"/>
      <name val="Calibri"/>
      <family val="0"/>
    </font>
    <font>
      <sz val="11"/>
      <color theme="1"/>
      <name val="Calibri"/>
      <family val="2"/>
    </font>
    <font>
      <sz val="11"/>
      <color rgb="FF006100"/>
      <name val="Calibri"/>
      <family val="2"/>
    </font>
    <font>
      <sz val="11"/>
      <color theme="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A5A5A5"/>
        <bgColor indexed="64"/>
      </patternFill>
    </fill>
    <fill>
      <patternFill patternType="solid">
        <fgColor indexed="55"/>
        <bgColor indexed="64"/>
      </patternFill>
    </fill>
    <fill>
      <patternFill patternType="solid">
        <fgColor rgb="FFFFCC99"/>
        <bgColor indexed="64"/>
      </patternFill>
    </fill>
    <fill>
      <patternFill patternType="solid">
        <fgColor indexed="9"/>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8"/>
      </left>
      <right style="double">
        <color indexed="8"/>
      </right>
      <top style="double">
        <color indexed="8"/>
      </top>
      <bottom style="double">
        <color indexed="8"/>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color indexed="63"/>
      </right>
      <top>
        <color indexed="63"/>
      </top>
      <bottom style="medium"/>
    </border>
  </borders>
  <cellStyleXfs count="5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Border="0" applyAlignment="0" applyProtection="0"/>
    <xf numFmtId="0" fontId="0" fillId="0" borderId="0" applyNumberFormat="0" applyBorder="0" applyAlignment="0" applyProtection="0"/>
    <xf numFmtId="0" fontId="9" fillId="0" borderId="0" applyNumberFormat="0" applyBorder="0" applyAlignment="0" applyProtection="0"/>
    <xf numFmtId="0" fontId="9"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9" fillId="0" borderId="0" applyNumberFormat="0" applyBorder="0" applyAlignment="0" applyProtection="0"/>
    <xf numFmtId="0" fontId="71" fillId="2" borderId="0" applyNumberFormat="0" applyBorder="0" applyAlignment="0" applyProtection="0"/>
    <xf numFmtId="0" fontId="11" fillId="3" borderId="0" applyNumberFormat="0" applyBorder="0" applyProtection="0">
      <alignment/>
    </xf>
    <xf numFmtId="0" fontId="71" fillId="4" borderId="0" applyNumberFormat="0" applyBorder="0" applyAlignment="0" applyProtection="0"/>
    <xf numFmtId="0" fontId="11" fillId="5" borderId="0" applyNumberFormat="0" applyBorder="0" applyProtection="0">
      <alignment/>
    </xf>
    <xf numFmtId="0" fontId="71" fillId="6" borderId="0" applyNumberFormat="0" applyBorder="0" applyAlignment="0" applyProtection="0"/>
    <xf numFmtId="0" fontId="11" fillId="7" borderId="0" applyNumberFormat="0" applyBorder="0" applyProtection="0">
      <alignment/>
    </xf>
    <xf numFmtId="0" fontId="71" fillId="8" borderId="0" applyNumberFormat="0" applyBorder="0" applyAlignment="0" applyProtection="0"/>
    <xf numFmtId="0" fontId="11" fillId="9" borderId="0" applyNumberFormat="0" applyBorder="0" applyProtection="0">
      <alignment/>
    </xf>
    <xf numFmtId="0" fontId="71" fillId="10" borderId="0" applyNumberFormat="0" applyBorder="0" applyAlignment="0" applyProtection="0"/>
    <xf numFmtId="0" fontId="11" fillId="11" borderId="0" applyNumberFormat="0" applyBorder="0" applyProtection="0">
      <alignment/>
    </xf>
    <xf numFmtId="0" fontId="71" fillId="12" borderId="0" applyNumberFormat="0" applyBorder="0" applyAlignment="0" applyProtection="0"/>
    <xf numFmtId="0" fontId="11" fillId="13" borderId="0" applyNumberFormat="0" applyBorder="0" applyProtection="0">
      <alignment/>
    </xf>
    <xf numFmtId="0" fontId="71" fillId="14" borderId="0" applyNumberFormat="0" applyBorder="0" applyAlignment="0" applyProtection="0"/>
    <xf numFmtId="0" fontId="71" fillId="15" borderId="0" applyNumberFormat="0" applyBorder="0" applyAlignment="0" applyProtection="0"/>
    <xf numFmtId="0" fontId="11" fillId="16" borderId="0" applyNumberFormat="0" applyBorder="0" applyProtection="0">
      <alignment/>
    </xf>
    <xf numFmtId="0" fontId="71" fillId="17" borderId="0" applyNumberFormat="0" applyBorder="0" applyAlignment="0" applyProtection="0"/>
    <xf numFmtId="0" fontId="11" fillId="18" borderId="0" applyNumberFormat="0" applyBorder="0" applyProtection="0">
      <alignment/>
    </xf>
    <xf numFmtId="0" fontId="71" fillId="19" borderId="0" applyNumberFormat="0" applyBorder="0" applyAlignment="0" applyProtection="0"/>
    <xf numFmtId="0" fontId="11" fillId="9" borderId="0" applyNumberFormat="0" applyBorder="0" applyProtection="0">
      <alignment/>
    </xf>
    <xf numFmtId="0" fontId="71" fillId="20" borderId="0" applyNumberFormat="0" applyBorder="0" applyAlignment="0" applyProtection="0"/>
    <xf numFmtId="0" fontId="11" fillId="21" borderId="0" applyNumberFormat="0" applyBorder="0" applyProtection="0">
      <alignment/>
    </xf>
    <xf numFmtId="0" fontId="71" fillId="22" borderId="0" applyNumberFormat="0" applyBorder="0" applyAlignment="0" applyProtection="0"/>
    <xf numFmtId="0" fontId="11" fillId="23" borderId="0" applyNumberFormat="0" applyBorder="0" applyProtection="0">
      <alignment/>
    </xf>
    <xf numFmtId="0" fontId="11" fillId="21" borderId="0" applyNumberFormat="0" applyBorder="0" applyProtection="0">
      <alignment/>
    </xf>
    <xf numFmtId="0" fontId="71" fillId="24" borderId="0" applyNumberFormat="0" applyBorder="0" applyAlignment="0" applyProtection="0"/>
    <xf numFmtId="0" fontId="49" fillId="25" borderId="0" applyNumberFormat="0" applyBorder="0" applyProtection="0">
      <alignment/>
    </xf>
    <xf numFmtId="0" fontId="71" fillId="26" borderId="0" applyNumberFormat="0" applyBorder="0" applyAlignment="0" applyProtection="0"/>
    <xf numFmtId="0" fontId="49" fillId="16" borderId="0" applyNumberFormat="0" applyBorder="0" applyProtection="0">
      <alignment/>
    </xf>
    <xf numFmtId="0" fontId="71" fillId="27" borderId="0" applyNumberFormat="0" applyBorder="0" applyAlignment="0" applyProtection="0"/>
    <xf numFmtId="0" fontId="49" fillId="18" borderId="0" applyNumberFormat="0" applyBorder="0" applyProtection="0">
      <alignment/>
    </xf>
    <xf numFmtId="0" fontId="71" fillId="28" borderId="0" applyNumberFormat="0" applyBorder="0" applyAlignment="0" applyProtection="0"/>
    <xf numFmtId="0" fontId="49" fillId="29" borderId="0" applyNumberFormat="0" applyBorder="0" applyProtection="0">
      <alignment/>
    </xf>
    <xf numFmtId="0" fontId="71" fillId="30" borderId="0" applyNumberFormat="0" applyBorder="0" applyAlignment="0" applyProtection="0"/>
    <xf numFmtId="0" fontId="49" fillId="31" borderId="0" applyNumberFormat="0" applyBorder="0" applyProtection="0">
      <alignment/>
    </xf>
    <xf numFmtId="0" fontId="71" fillId="32" borderId="0" applyNumberFormat="0" applyBorder="0" applyAlignment="0" applyProtection="0"/>
    <xf numFmtId="0" fontId="49" fillId="33" borderId="0" applyNumberFormat="0" applyBorder="0" applyProtection="0">
      <alignment/>
    </xf>
    <xf numFmtId="0" fontId="0" fillId="34" borderId="1" applyNumberFormat="0" applyFont="0" applyAlignment="0" applyProtection="0"/>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0" fillId="35" borderId="2" applyNumberFormat="0" applyProtection="0">
      <alignment/>
    </xf>
    <xf numFmtId="0" fontId="66" fillId="0" borderId="0" applyNumberFormat="0" applyBorder="0">
      <alignment horizontal="right" vertical="center"/>
      <protection locked="0"/>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76" fontId="0" fillId="0" borderId="0" applyBorder="0" applyProtection="0">
      <alignment/>
    </xf>
    <xf numFmtId="192" fontId="0" fillId="0" borderId="0" applyBorder="0" applyProtection="0">
      <alignment/>
    </xf>
    <xf numFmtId="44" fontId="0" fillId="0" borderId="0" applyBorder="0" applyProtection="0">
      <alignment/>
    </xf>
    <xf numFmtId="0" fontId="72" fillId="36" borderId="0" applyNumberFormat="0" applyBorder="0" applyAlignment="0" applyProtection="0"/>
    <xf numFmtId="0" fontId="48" fillId="7" borderId="0" applyNumberFormat="0" applyBorder="0" applyProtection="0">
      <alignment/>
    </xf>
    <xf numFmtId="0" fontId="12" fillId="0" borderId="0" applyNumberFormat="0" applyBorder="0" applyAlignment="0" applyProtection="0"/>
    <xf numFmtId="0" fontId="0" fillId="0" borderId="0" applyNumberFormat="0" applyBorder="0" applyAlignment="0" applyProtection="0"/>
    <xf numFmtId="0" fontId="73" fillId="37" borderId="0" applyNumberFormat="0" applyBorder="0" applyAlignment="0" applyProtection="0"/>
    <xf numFmtId="0" fontId="49" fillId="38" borderId="0" applyNumberFormat="0" applyBorder="0" applyProtection="0">
      <alignment/>
    </xf>
    <xf numFmtId="0" fontId="73" fillId="39" borderId="0" applyNumberFormat="0" applyBorder="0" applyAlignment="0" applyProtection="0"/>
    <xf numFmtId="0" fontId="49" fillId="40" borderId="0" applyNumberFormat="0" applyBorder="0" applyProtection="0">
      <alignment/>
    </xf>
    <xf numFmtId="0" fontId="73" fillId="41" borderId="0" applyNumberFormat="0" applyBorder="0" applyAlignment="0" applyProtection="0"/>
    <xf numFmtId="0" fontId="49" fillId="42" borderId="0" applyNumberFormat="0" applyBorder="0" applyProtection="0">
      <alignment/>
    </xf>
    <xf numFmtId="0" fontId="73" fillId="43" borderId="0" applyNumberFormat="0" applyBorder="0" applyAlignment="0" applyProtection="0"/>
    <xf numFmtId="0" fontId="49" fillId="29" borderId="0" applyNumberFormat="0" applyBorder="0" applyProtection="0">
      <alignment/>
    </xf>
    <xf numFmtId="0" fontId="73" fillId="44" borderId="0" applyNumberFormat="0" applyBorder="0" applyAlignment="0" applyProtection="0"/>
    <xf numFmtId="0" fontId="49" fillId="31" borderId="0" applyNumberFormat="0" applyBorder="0" applyProtection="0">
      <alignment/>
    </xf>
    <xf numFmtId="0" fontId="73" fillId="45" borderId="0" applyNumberFormat="0" applyBorder="0" applyAlignment="0" applyProtection="0"/>
    <xf numFmtId="0" fontId="49" fillId="46" borderId="0" applyNumberFormat="0" applyBorder="0" applyProtection="0">
      <alignment/>
    </xf>
    <xf numFmtId="0" fontId="74" fillId="47" borderId="3" applyNumberFormat="0" applyAlignment="0" applyProtection="0"/>
    <xf numFmtId="0" fontId="22" fillId="48" borderId="4" applyNumberFormat="0" applyProtection="0">
      <alignment/>
    </xf>
    <xf numFmtId="0" fontId="75" fillId="47" borderId="5" applyNumberFormat="0" applyAlignment="0" applyProtection="0"/>
    <xf numFmtId="0" fontId="51" fillId="48" borderId="6" applyNumberFormat="0" applyProtection="0">
      <alignment/>
    </xf>
    <xf numFmtId="0" fontId="66" fillId="0" borderId="0" applyNumberFormat="0" applyBorder="0">
      <alignment horizontal="center" vertical="top"/>
      <protection locked="0"/>
    </xf>
    <xf numFmtId="0" fontId="66" fillId="0" borderId="0" applyNumberFormat="0" applyBorder="0">
      <alignment horizontal="left" vertical="top" wrapText="1"/>
      <protection locked="0"/>
    </xf>
    <xf numFmtId="0" fontId="66" fillId="0" borderId="0" applyNumberFormat="0" applyBorder="0">
      <alignment horizontal="center" vertical="center"/>
      <protection locked="0"/>
    </xf>
    <xf numFmtId="0" fontId="64" fillId="0" borderId="0" applyNumberFormat="0" applyBorder="0" applyProtection="0">
      <alignment horizontal="right" vertical="top" wrapText="1"/>
    </xf>
    <xf numFmtId="0" fontId="76" fillId="49" borderId="0" applyNumberFormat="0" applyBorder="0" applyAlignment="0" applyProtection="0"/>
    <xf numFmtId="0" fontId="52" fillId="5" borderId="0" applyNumberFormat="0" applyBorder="0" applyProtection="0">
      <alignment/>
    </xf>
    <xf numFmtId="0" fontId="0" fillId="0" borderId="0" applyNumberFormat="0" applyBorder="0" applyProtection="0">
      <alignment horizontal="justify" vertical="top" wrapText="1"/>
    </xf>
    <xf numFmtId="0" fontId="64" fillId="0" borderId="0" applyNumberFormat="0" applyBorder="0">
      <alignment horizontal="justify" vertical="top" wrapText="1"/>
      <protection locked="0"/>
    </xf>
    <xf numFmtId="0" fontId="77" fillId="0" borderId="0" applyNumberFormat="0" applyFill="0" applyBorder="0" applyAlignment="0" applyProtection="0"/>
    <xf numFmtId="0" fontId="78" fillId="0" borderId="7" applyNumberFormat="0" applyFill="0" applyAlignment="0" applyProtection="0"/>
    <xf numFmtId="0" fontId="68" fillId="0" borderId="8" applyNumberFormat="0" applyProtection="0">
      <alignment/>
    </xf>
    <xf numFmtId="0" fontId="68" fillId="0" borderId="8" applyNumberFormat="0" applyProtection="0">
      <alignment/>
    </xf>
    <xf numFmtId="0" fontId="79" fillId="0" borderId="9" applyNumberFormat="0" applyFill="0" applyAlignment="0" applyProtection="0"/>
    <xf numFmtId="0" fontId="69" fillId="0" borderId="10" applyNumberFormat="0" applyProtection="0">
      <alignment/>
    </xf>
    <xf numFmtId="0" fontId="80" fillId="0" borderId="11" applyNumberFormat="0" applyFill="0" applyAlignment="0" applyProtection="0"/>
    <xf numFmtId="0" fontId="70" fillId="0" borderId="12" applyNumberFormat="0" applyProtection="0">
      <alignment/>
    </xf>
    <xf numFmtId="0" fontId="80" fillId="0" borderId="0" applyNumberFormat="0" applyFill="0" applyBorder="0" applyAlignment="0" applyProtection="0"/>
    <xf numFmtId="0" fontId="70" fillId="0" borderId="0" applyNumberFormat="0" applyBorder="0" applyProtection="0">
      <alignment/>
    </xf>
    <xf numFmtId="0" fontId="67" fillId="0" borderId="0" applyNumberFormat="0" applyBorder="0" applyProtection="0">
      <alignment/>
    </xf>
    <xf numFmtId="0" fontId="81" fillId="50" borderId="0" applyNumberFormat="0" applyBorder="0" applyAlignment="0" applyProtection="0"/>
    <xf numFmtId="0" fontId="57" fillId="51" borderId="0" applyNumberFormat="0" applyBorder="0" applyProtection="0">
      <alignment/>
    </xf>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1" fillId="0" borderId="0" applyNumberFormat="0" applyBorder="0" applyAlignment="0" applyProtection="0"/>
    <xf numFmtId="0" fontId="11" fillId="0" borderId="0" applyNumberFormat="0" applyBorder="0" applyAlignment="0" applyProtection="0"/>
    <xf numFmtId="0" fontId="0" fillId="0" borderId="0" applyNumberFormat="0" applyBorder="0" applyAlignment="0" applyProtection="0"/>
    <xf numFmtId="0" fontId="13"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1" fillId="0" borderId="0" applyNumberFormat="0" applyBorder="0" applyAlignment="0" applyProtection="0"/>
    <xf numFmtId="0" fontId="11"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1" fillId="0" borderId="0" applyNumberFormat="0" applyBorder="0" applyAlignment="0" applyProtection="0"/>
    <xf numFmtId="0" fontId="1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0"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0"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1" fillId="0" borderId="0" applyNumberFormat="0" applyBorder="0" applyAlignment="0" applyProtection="0"/>
    <xf numFmtId="0" fontId="0" fillId="0" borderId="0" applyNumberFormat="0" applyBorder="0" applyAlignment="0" applyProtection="0"/>
    <xf numFmtId="0" fontId="0" fillId="0" borderId="0" applyNumberFormat="0" applyBorder="0" applyProtection="0">
      <alignment vertical="center"/>
    </xf>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1"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Protection="0">
      <alignment vertical="center"/>
    </xf>
    <xf numFmtId="0" fontId="0" fillId="0" borderId="0" applyNumberFormat="0" applyBorder="0" applyAlignment="0" applyProtection="0"/>
    <xf numFmtId="0" fontId="1"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0" fillId="0" borderId="0" applyNumberFormat="0" applyBorder="0" applyAlignment="0" applyProtection="0"/>
    <xf numFmtId="0" fontId="0" fillId="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39" fillId="0" borderId="0">
      <alignment vertical="center"/>
      <protection/>
    </xf>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1" fillId="0" borderId="0" applyNumberFormat="0" applyBorder="0" applyProtection="0">
      <alignment horizontal="justify" vertical="justify"/>
    </xf>
    <xf numFmtId="0" fontId="1" fillId="0" borderId="0" applyNumberFormat="0" applyBorder="0" applyProtection="0">
      <alignment horizontal="justify" vertical="center"/>
    </xf>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Protection="0">
      <alignment vertical="center"/>
    </xf>
    <xf numFmtId="0" fontId="0" fillId="0" borderId="0" applyNumberFormat="0" applyBorder="0" applyAlignment="0" applyProtection="0"/>
    <xf numFmtId="0" fontId="65" fillId="0" borderId="0" applyNumberFormat="0" applyBorder="0" applyAlignment="0" applyProtection="0"/>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11"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0" fontId="0" fillId="0" borderId="0" applyNumberFormat="0" applyBorder="0" applyProtection="0">
      <alignment/>
    </xf>
    <xf numFmtId="9" fontId="0" fillId="0" borderId="0" applyFont="0" applyFill="0" applyBorder="0" applyAlignment="0" applyProtection="0"/>
    <xf numFmtId="0" fontId="82" fillId="0" borderId="13" applyNumberFormat="0" applyFill="0" applyAlignment="0" applyProtection="0"/>
    <xf numFmtId="0" fontId="58" fillId="0" borderId="14" applyNumberFormat="0" applyProtection="0">
      <alignment/>
    </xf>
    <xf numFmtId="0" fontId="83" fillId="52" borderId="15" applyNumberFormat="0" applyAlignment="0" applyProtection="0"/>
    <xf numFmtId="0" fontId="59" fillId="53" borderId="16" applyNumberFormat="0" applyProtection="0">
      <alignment/>
    </xf>
    <xf numFmtId="0" fontId="64" fillId="0" borderId="0" applyNumberFormat="0" applyBorder="0" applyProtection="0">
      <alignment horizontal="center" vertical="top" wrapText="1"/>
    </xf>
    <xf numFmtId="0" fontId="9" fillId="0" borderId="0" applyNumberFormat="0" applyBorder="0" applyAlignment="0" applyProtection="0"/>
    <xf numFmtId="0" fontId="9" fillId="0" borderId="0" applyNumberFormat="0" applyBorder="0" applyAlignment="0" applyProtection="0"/>
    <xf numFmtId="0" fontId="9" fillId="0" borderId="0" applyNumberFormat="0" applyBorder="0" applyAlignment="0" applyProtection="0"/>
    <xf numFmtId="0" fontId="9" fillId="0" borderId="0" applyNumberFormat="0" applyBorder="0" applyAlignment="0" applyProtection="0"/>
    <xf numFmtId="0" fontId="9" fillId="0" borderId="0" applyNumberFormat="0" applyBorder="0" applyProtection="0">
      <alignment vertical="center"/>
    </xf>
    <xf numFmtId="0" fontId="84" fillId="0" borderId="0" applyNumberFormat="0" applyFill="0" applyBorder="0" applyAlignment="0" applyProtection="0"/>
    <xf numFmtId="0" fontId="60" fillId="0" borderId="0" applyNumberFormat="0" applyBorder="0" applyProtection="0">
      <alignment/>
    </xf>
    <xf numFmtId="0" fontId="85" fillId="0" borderId="0" applyNumberFormat="0" applyFill="0" applyBorder="0" applyAlignment="0" applyProtection="0"/>
    <xf numFmtId="0" fontId="61" fillId="0" borderId="0" applyNumberFormat="0" applyBorder="0" applyProtection="0">
      <alignment/>
    </xf>
    <xf numFmtId="0" fontId="86" fillId="0" borderId="17" applyNumberFormat="0" applyFill="0" applyAlignment="0" applyProtection="0"/>
    <xf numFmtId="0" fontId="22" fillId="0" borderId="18" applyNumberFormat="0" applyProtection="0">
      <alignment/>
    </xf>
    <xf numFmtId="0" fontId="87" fillId="54" borderId="5" applyNumberFormat="0" applyAlignment="0" applyProtection="0"/>
    <xf numFmtId="0" fontId="62" fillId="13" borderId="6" applyNumberFormat="0" applyProtection="0">
      <alignment/>
    </xf>
    <xf numFmtId="177" fontId="0" fillId="0" borderId="0" applyFont="0" applyFill="0" applyBorder="0" applyAlignment="0" applyProtection="0"/>
    <xf numFmtId="179" fontId="0" fillId="0" borderId="0" applyFont="0" applyFill="0" applyBorder="0" applyAlignment="0" applyProtection="0"/>
    <xf numFmtId="0" fontId="63" fillId="0" borderId="0" applyNumberFormat="0" applyBorder="0" applyProtection="0">
      <alignment horizontal="right" vertical="center" wrapText="1"/>
    </xf>
    <xf numFmtId="176" fontId="0" fillId="0" borderId="0" applyBorder="0" applyProtection="0">
      <alignment/>
    </xf>
    <xf numFmtId="178" fontId="0" fillId="0" borderId="0" applyFont="0" applyFill="0" applyBorder="0" applyAlignment="0" applyProtection="0"/>
  </cellStyleXfs>
  <cellXfs count="366">
    <xf numFmtId="0" fontId="0" fillId="0" borderId="0" xfId="0" applyAlignment="1">
      <alignment vertical="center"/>
    </xf>
    <xf numFmtId="0" fontId="0"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16" fillId="0" borderId="19" xfId="0" applyFont="1" applyFill="1" applyBorder="1" applyAlignment="1">
      <alignment horizontal="center" vertical="center" wrapText="1"/>
    </xf>
    <xf numFmtId="0" fontId="16" fillId="0" borderId="19" xfId="0" applyFont="1" applyFill="1" applyBorder="1" applyAlignment="1">
      <alignment vertical="center" wrapText="1"/>
    </xf>
    <xf numFmtId="180" fontId="7" fillId="0" borderId="0" xfId="0" applyNumberFormat="1" applyFont="1" applyFill="1" applyAlignment="1">
      <alignment vertical="center" wrapText="1"/>
    </xf>
    <xf numFmtId="0" fontId="1" fillId="0" borderId="0" xfId="424" applyFont="1" applyFill="1" applyAlignment="1">
      <alignment vertical="center" wrapText="1"/>
    </xf>
    <xf numFmtId="4" fontId="1" fillId="0" borderId="0" xfId="0" applyNumberFormat="1" applyFont="1" applyFill="1" applyAlignment="1">
      <alignment horizontal="center" vertical="center" wrapText="1"/>
    </xf>
    <xf numFmtId="0" fontId="1" fillId="0" borderId="0" xfId="0" applyFont="1" applyFill="1" applyAlignment="1">
      <alignment vertical="top" wrapText="1"/>
    </xf>
    <xf numFmtId="181" fontId="7" fillId="0" borderId="0" xfId="0" applyNumberFormat="1" applyFont="1" applyFill="1" applyAlignment="1">
      <alignment horizontal="center" vertical="top"/>
    </xf>
    <xf numFmtId="182" fontId="7" fillId="0" borderId="0" xfId="0" applyNumberFormat="1" applyFont="1" applyFill="1" applyAlignment="1">
      <alignment horizontal="center" vertical="center" wrapText="1"/>
    </xf>
    <xf numFmtId="180" fontId="16" fillId="0" borderId="0" xfId="0" applyNumberFormat="1" applyFont="1" applyFill="1" applyAlignment="1">
      <alignment horizontal="center" vertical="center" wrapText="1"/>
    </xf>
    <xf numFmtId="4" fontId="16" fillId="0" borderId="0" xfId="0" applyNumberFormat="1" applyFont="1" applyFill="1" applyAlignment="1">
      <alignment horizontal="center" vertical="center" wrapText="1"/>
    </xf>
    <xf numFmtId="0" fontId="9" fillId="0" borderId="0" xfId="507" applyFont="1" applyFill="1" applyAlignment="1">
      <alignment vertical="center"/>
    </xf>
    <xf numFmtId="183" fontId="7" fillId="0" borderId="0" xfId="0" applyNumberFormat="1" applyFont="1" applyFill="1" applyAlignment="1">
      <alignment horizontal="center" vertical="top"/>
    </xf>
    <xf numFmtId="0" fontId="9" fillId="0" borderId="0" xfId="507" applyFont="1" applyFill="1" applyAlignment="1">
      <alignment vertical="center"/>
    </xf>
    <xf numFmtId="0" fontId="15" fillId="0" borderId="0" xfId="0" applyFont="1" applyFill="1" applyAlignment="1">
      <alignment horizontal="left" vertical="center"/>
    </xf>
    <xf numFmtId="0" fontId="1" fillId="0" borderId="0" xfId="507" applyFont="1" applyFill="1" applyAlignment="1">
      <alignment vertical="center" wrapText="1"/>
    </xf>
    <xf numFmtId="0" fontId="17" fillId="0" borderId="0" xfId="507" applyFont="1" applyFill="1" applyAlignment="1">
      <alignment vertical="center"/>
    </xf>
    <xf numFmtId="0" fontId="1" fillId="0" borderId="0" xfId="507" applyFont="1" applyFill="1" applyAlignment="1">
      <alignment horizontal="center" vertical="center" wrapText="1"/>
    </xf>
    <xf numFmtId="181" fontId="1" fillId="0" borderId="0" xfId="0" applyNumberFormat="1" applyFont="1" applyFill="1" applyAlignment="1">
      <alignment horizontal="center" vertical="top"/>
    </xf>
    <xf numFmtId="180" fontId="7" fillId="0" borderId="20" xfId="0" applyNumberFormat="1" applyFont="1" applyFill="1" applyBorder="1" applyAlignment="1">
      <alignment vertical="center" wrapText="1"/>
    </xf>
    <xf numFmtId="180" fontId="16" fillId="0" borderId="20" xfId="0" applyNumberFormat="1" applyFont="1" applyFill="1" applyBorder="1" applyAlignment="1">
      <alignment horizontal="center" vertical="center" wrapText="1"/>
    </xf>
    <xf numFmtId="4" fontId="16" fillId="0" borderId="20" xfId="0" applyNumberFormat="1" applyFont="1" applyFill="1" applyBorder="1" applyAlignment="1">
      <alignment horizontal="center" vertical="center" wrapText="1"/>
    </xf>
    <xf numFmtId="4" fontId="1" fillId="0" borderId="20" xfId="0" applyNumberFormat="1" applyFont="1" applyFill="1" applyBorder="1" applyAlignment="1">
      <alignment horizontal="center" vertical="center" wrapText="1"/>
    </xf>
    <xf numFmtId="0" fontId="1" fillId="0" borderId="19" xfId="0" applyFont="1" applyFill="1" applyBorder="1" applyAlignment="1">
      <alignment horizontal="center" vertical="center"/>
    </xf>
    <xf numFmtId="4" fontId="1" fillId="0" borderId="19" xfId="0" applyNumberFormat="1" applyFont="1" applyFill="1" applyBorder="1" applyAlignment="1">
      <alignment horizontal="center" vertical="center"/>
    </xf>
    <xf numFmtId="180" fontId="7" fillId="0" borderId="20" xfId="507" applyNumberFormat="1" applyFont="1" applyFill="1" applyBorder="1" applyAlignment="1">
      <alignment vertical="center" wrapText="1"/>
    </xf>
    <xf numFmtId="4" fontId="1" fillId="0" borderId="0" xfId="507" applyNumberFormat="1" applyFont="1" applyFill="1" applyAlignment="1">
      <alignment horizontal="right" vertical="center" wrapText="1"/>
    </xf>
    <xf numFmtId="182" fontId="0" fillId="0" borderId="0" xfId="207" applyNumberFormat="1" applyFont="1" applyFill="1" applyAlignment="1">
      <alignment horizontal="center" vertical="center"/>
    </xf>
    <xf numFmtId="0" fontId="14" fillId="0" borderId="0" xfId="207" applyFont="1" applyFill="1" applyAlignment="1">
      <alignment horizontal="center" vertical="center"/>
    </xf>
    <xf numFmtId="4" fontId="0" fillId="0" borderId="0" xfId="207" applyNumberFormat="1" applyFont="1" applyFill="1" applyAlignment="1">
      <alignment horizontal="center" vertical="center"/>
    </xf>
    <xf numFmtId="0" fontId="0" fillId="0" borderId="0" xfId="207" applyFont="1" applyFill="1" applyAlignment="1">
      <alignment vertical="center"/>
    </xf>
    <xf numFmtId="182" fontId="1" fillId="0" borderId="0" xfId="207" applyNumberFormat="1" applyFont="1" applyFill="1" applyAlignment="1">
      <alignment horizontal="center" vertical="center"/>
    </xf>
    <xf numFmtId="0" fontId="1" fillId="0" borderId="0" xfId="207" applyFont="1" applyFill="1" applyAlignment="1">
      <alignment vertical="center"/>
    </xf>
    <xf numFmtId="182" fontId="1" fillId="0" borderId="0" xfId="207" applyNumberFormat="1" applyFont="1" applyFill="1" applyAlignment="1">
      <alignment horizontal="center" vertical="top"/>
    </xf>
    <xf numFmtId="0" fontId="0" fillId="0" borderId="19" xfId="207" applyFont="1" applyFill="1" applyBorder="1" applyAlignment="1">
      <alignment horizontal="center" vertical="center"/>
    </xf>
    <xf numFmtId="0" fontId="0" fillId="0" borderId="19" xfId="207" applyFont="1" applyFill="1" applyBorder="1" applyAlignment="1">
      <alignment vertical="center"/>
    </xf>
    <xf numFmtId="4" fontId="0" fillId="0" borderId="19" xfId="207" applyNumberFormat="1" applyFont="1" applyFill="1" applyBorder="1" applyAlignment="1">
      <alignment horizontal="center" vertical="center"/>
    </xf>
    <xf numFmtId="184" fontId="14" fillId="0" borderId="19" xfId="507" applyNumberFormat="1" applyFont="1" applyFill="1" applyBorder="1" applyAlignment="1">
      <alignment vertical="top"/>
    </xf>
    <xf numFmtId="0" fontId="7" fillId="0" borderId="0" xfId="0" applyFont="1" applyFill="1" applyAlignment="1">
      <alignment horizontal="right" vertical="center" wrapText="1"/>
    </xf>
    <xf numFmtId="184" fontId="14" fillId="0" borderId="19" xfId="0" applyNumberFormat="1" applyFont="1" applyFill="1" applyBorder="1" applyAlignment="1">
      <alignment vertical="top"/>
    </xf>
    <xf numFmtId="0" fontId="7" fillId="0" borderId="0" xfId="507" applyFont="1" applyFill="1" applyAlignment="1">
      <alignment horizontal="right" vertical="center" wrapText="1"/>
    </xf>
    <xf numFmtId="0" fontId="16" fillId="0" borderId="19" xfId="507" applyFont="1" applyFill="1" applyBorder="1" applyAlignment="1">
      <alignment horizontal="center" vertical="center" wrapText="1"/>
    </xf>
    <xf numFmtId="0" fontId="16" fillId="0" borderId="19" xfId="507" applyFont="1" applyFill="1" applyBorder="1" applyAlignment="1">
      <alignment vertical="center" wrapText="1"/>
    </xf>
    <xf numFmtId="0" fontId="17" fillId="0" borderId="0" xfId="507" applyFont="1" applyFill="1" applyAlignment="1">
      <alignment horizontal="left" vertical="center"/>
    </xf>
    <xf numFmtId="0" fontId="1" fillId="0" borderId="0" xfId="507" applyFont="1" applyFill="1" applyAlignment="1">
      <alignment horizontal="center" vertical="center"/>
    </xf>
    <xf numFmtId="4" fontId="1" fillId="0" borderId="0" xfId="507" applyNumberFormat="1" applyFont="1" applyFill="1" applyAlignment="1">
      <alignment horizontal="right" vertical="center"/>
    </xf>
    <xf numFmtId="0" fontId="1" fillId="0" borderId="0" xfId="507" applyFont="1" applyFill="1" applyAlignment="1">
      <alignment horizontal="left" vertical="center" wrapText="1"/>
    </xf>
    <xf numFmtId="0" fontId="9" fillId="0" borderId="20" xfId="507" applyFont="1" applyFill="1" applyBorder="1" applyAlignment="1">
      <alignment vertical="center"/>
    </xf>
    <xf numFmtId="4" fontId="1" fillId="0" borderId="20" xfId="507" applyNumberFormat="1" applyFont="1" applyFill="1" applyBorder="1" applyAlignment="1">
      <alignment horizontal="right" vertical="center"/>
    </xf>
    <xf numFmtId="0" fontId="1" fillId="0" borderId="20" xfId="424" applyFont="1" applyFill="1" applyBorder="1" applyAlignment="1">
      <alignment horizontal="center" vertical="center" wrapText="1"/>
    </xf>
    <xf numFmtId="182" fontId="7" fillId="0" borderId="0" xfId="424" applyNumberFormat="1" applyFont="1" applyFill="1" applyAlignment="1">
      <alignment horizontal="center" vertical="center" wrapText="1"/>
    </xf>
    <xf numFmtId="180" fontId="7" fillId="0" borderId="0" xfId="424" applyNumberFormat="1" applyFont="1" applyFill="1" applyAlignment="1">
      <alignment vertical="center" wrapText="1"/>
    </xf>
    <xf numFmtId="180" fontId="7" fillId="0" borderId="0" xfId="424" applyNumberFormat="1" applyFont="1" applyFill="1" applyAlignment="1">
      <alignment horizontal="center" vertical="center" wrapText="1"/>
    </xf>
    <xf numFmtId="4" fontId="7" fillId="0" borderId="0" xfId="424" applyNumberFormat="1" applyFont="1" applyFill="1" applyAlignment="1">
      <alignment horizontal="center" vertical="center" wrapText="1"/>
    </xf>
    <xf numFmtId="4" fontId="1" fillId="0" borderId="0" xfId="424" applyNumberFormat="1" applyFont="1" applyFill="1" applyAlignment="1">
      <alignment horizontal="center" vertical="center" wrapText="1"/>
    </xf>
    <xf numFmtId="4" fontId="1" fillId="0" borderId="19" xfId="424" applyNumberFormat="1" applyFont="1" applyFill="1" applyBorder="1" applyAlignment="1">
      <alignment horizontal="center" vertical="center" wrapText="1"/>
    </xf>
    <xf numFmtId="4" fontId="1" fillId="0" borderId="0" xfId="507" applyNumberFormat="1" applyFont="1" applyFill="1" applyAlignment="1">
      <alignment horizontal="center" vertical="center" wrapText="1"/>
    </xf>
    <xf numFmtId="0" fontId="1" fillId="0" borderId="20" xfId="507" applyFont="1" applyFill="1" applyBorder="1" applyAlignment="1">
      <alignment vertical="center" wrapText="1"/>
    </xf>
    <xf numFmtId="0" fontId="1" fillId="0" borderId="20" xfId="507" applyFont="1" applyFill="1" applyBorder="1" applyAlignment="1">
      <alignment horizontal="center" vertical="center" wrapText="1"/>
    </xf>
    <xf numFmtId="0" fontId="1" fillId="0" borderId="19" xfId="507" applyFont="1" applyFill="1" applyBorder="1" applyAlignment="1">
      <alignment horizontal="center" vertical="center" wrapText="1"/>
    </xf>
    <xf numFmtId="0" fontId="17" fillId="0" borderId="0" xfId="507" applyFont="1" applyFill="1" applyAlignment="1">
      <alignment vertical="top"/>
    </xf>
    <xf numFmtId="0" fontId="1" fillId="0" borderId="0" xfId="507" applyFont="1" applyFill="1" applyAlignment="1">
      <alignment vertical="top" wrapText="1"/>
    </xf>
    <xf numFmtId="0" fontId="16" fillId="0" borderId="0" xfId="507" applyFont="1" applyFill="1" applyAlignment="1">
      <alignment vertical="center" wrapText="1"/>
    </xf>
    <xf numFmtId="185" fontId="7" fillId="0" borderId="0" xfId="507" applyNumberFormat="1" applyFont="1" applyFill="1" applyAlignment="1">
      <alignment horizontal="center" vertical="center" wrapText="1"/>
    </xf>
    <xf numFmtId="186" fontId="7" fillId="0" borderId="0" xfId="507" applyNumberFormat="1" applyFont="1" applyFill="1" applyAlignment="1">
      <alignment horizontal="center" vertical="center" wrapText="1"/>
    </xf>
    <xf numFmtId="187" fontId="7" fillId="0" borderId="0" xfId="507" applyNumberFormat="1" applyFont="1" applyFill="1" applyAlignment="1">
      <alignment horizontal="center" vertical="center" wrapText="1"/>
    </xf>
    <xf numFmtId="0" fontId="1" fillId="0" borderId="0" xfId="507" applyFont="1" applyFill="1" applyAlignment="1">
      <alignment horizontal="left" vertical="top" wrapText="1"/>
    </xf>
    <xf numFmtId="180" fontId="7" fillId="0" borderId="20" xfId="507" applyNumberFormat="1" applyFont="1" applyFill="1" applyBorder="1" applyAlignment="1">
      <alignment horizontal="center" vertical="center" wrapText="1"/>
    </xf>
    <xf numFmtId="4" fontId="7" fillId="0" borderId="20" xfId="507" applyNumberFormat="1" applyFont="1" applyFill="1" applyBorder="1" applyAlignment="1">
      <alignment horizontal="center" vertical="center" wrapText="1"/>
    </xf>
    <xf numFmtId="4" fontId="1" fillId="0" borderId="20" xfId="507" applyNumberFormat="1" applyFont="1" applyFill="1" applyBorder="1" applyAlignment="1">
      <alignment horizontal="center" vertical="center" wrapText="1"/>
    </xf>
    <xf numFmtId="0" fontId="18" fillId="0" borderId="0" xfId="507" applyFont="1" applyFill="1" applyAlignment="1">
      <alignment horizontal="left" vertical="center" wrapText="1"/>
    </xf>
    <xf numFmtId="0" fontId="4" fillId="0" borderId="0" xfId="507" applyFont="1" applyFill="1" applyAlignment="1">
      <alignment horizontal="center" vertical="center"/>
    </xf>
    <xf numFmtId="188" fontId="9" fillId="0" borderId="0" xfId="507" applyNumberFormat="1" applyFont="1" applyFill="1" applyAlignment="1">
      <alignment vertical="center"/>
    </xf>
    <xf numFmtId="182" fontId="7" fillId="0" borderId="0" xfId="507" applyNumberFormat="1" applyFont="1" applyFill="1" applyAlignment="1">
      <alignment horizontal="center" vertical="center" wrapText="1"/>
    </xf>
    <xf numFmtId="0" fontId="14" fillId="0" borderId="0" xfId="507" applyFont="1" applyFill="1" applyAlignment="1">
      <alignment horizontal="right" vertical="center" wrapText="1"/>
    </xf>
    <xf numFmtId="0" fontId="0" fillId="0" borderId="19" xfId="0" applyFont="1" applyFill="1" applyBorder="1" applyAlignment="1">
      <alignment vertical="center"/>
    </xf>
    <xf numFmtId="4" fontId="1" fillId="0" borderId="19" xfId="507" applyNumberFormat="1" applyFont="1" applyFill="1" applyBorder="1" applyAlignment="1">
      <alignment horizontal="center" vertical="center" wrapText="1"/>
    </xf>
    <xf numFmtId="0" fontId="9" fillId="0" borderId="20" xfId="507" applyFont="1" applyFill="1" applyBorder="1" applyAlignment="1">
      <alignment vertical="center"/>
    </xf>
    <xf numFmtId="0" fontId="17" fillId="0" borderId="0" xfId="0" applyFont="1" applyFill="1" applyAlignment="1">
      <alignment vertical="top" wrapText="1"/>
    </xf>
    <xf numFmtId="4" fontId="1" fillId="0" borderId="20" xfId="0" applyNumberFormat="1" applyFont="1" applyFill="1" applyBorder="1" applyAlignment="1">
      <alignment horizontal="center" vertical="center"/>
    </xf>
    <xf numFmtId="0" fontId="1" fillId="0" borderId="0" xfId="424" applyFont="1" applyFill="1" applyAlignment="1">
      <alignment horizontal="center" vertical="center" wrapText="1"/>
    </xf>
    <xf numFmtId="0" fontId="1" fillId="0" borderId="20" xfId="424" applyFont="1" applyFill="1" applyBorder="1" applyAlignment="1">
      <alignment vertical="center" wrapText="1"/>
    </xf>
    <xf numFmtId="4" fontId="1" fillId="0" borderId="20" xfId="424" applyNumberFormat="1" applyFont="1" applyFill="1" applyBorder="1" applyAlignment="1">
      <alignment horizontal="center" vertical="center" wrapText="1"/>
    </xf>
    <xf numFmtId="184" fontId="14" fillId="0" borderId="19" xfId="424" applyNumberFormat="1" applyFont="1" applyFill="1" applyBorder="1" applyAlignment="1">
      <alignment vertical="top"/>
    </xf>
    <xf numFmtId="182" fontId="7" fillId="0" borderId="0" xfId="0" applyNumberFormat="1" applyFont="1" applyFill="1" applyAlignment="1">
      <alignment horizontal="right" vertical="center" wrapText="1"/>
    </xf>
    <xf numFmtId="189" fontId="7" fillId="0" borderId="0" xfId="507" applyNumberFormat="1" applyFont="1" applyFill="1" applyAlignment="1">
      <alignment horizontal="center" vertical="center"/>
    </xf>
    <xf numFmtId="0" fontId="14" fillId="0" borderId="0" xfId="507" applyFont="1" applyFill="1" applyAlignment="1">
      <alignment vertical="center"/>
    </xf>
    <xf numFmtId="0" fontId="7" fillId="0" borderId="0" xfId="507" applyFont="1" applyFill="1" applyAlignment="1">
      <alignment vertical="center"/>
    </xf>
    <xf numFmtId="0" fontId="1" fillId="0" borderId="21" xfId="507" applyFont="1" applyFill="1" applyBorder="1" applyAlignment="1">
      <alignment horizontal="justify" vertical="top" wrapText="1"/>
    </xf>
    <xf numFmtId="0" fontId="1" fillId="0" borderId="21" xfId="507" applyFont="1" applyFill="1" applyBorder="1" applyAlignment="1">
      <alignment horizontal="center" vertical="center" wrapText="1"/>
    </xf>
    <xf numFmtId="0" fontId="9" fillId="0" borderId="21" xfId="507" applyFont="1" applyFill="1" applyBorder="1" applyAlignment="1">
      <alignment vertical="center"/>
    </xf>
    <xf numFmtId="0" fontId="1" fillId="0" borderId="0" xfId="507" applyFont="1" applyFill="1" applyAlignment="1">
      <alignment horizontal="justify" vertical="top" wrapText="1"/>
    </xf>
    <xf numFmtId="181" fontId="7" fillId="0" borderId="21" xfId="0" applyNumberFormat="1" applyFont="1" applyFill="1" applyBorder="1" applyAlignment="1">
      <alignment horizontal="center" vertical="top"/>
    </xf>
    <xf numFmtId="187" fontId="7" fillId="0" borderId="21" xfId="507" applyNumberFormat="1" applyFont="1" applyFill="1" applyBorder="1" applyAlignment="1">
      <alignment horizontal="center" vertical="center" wrapText="1"/>
    </xf>
    <xf numFmtId="4" fontId="1" fillId="0" borderId="0" xfId="507" applyNumberFormat="1" applyFont="1" applyFill="1" applyAlignment="1">
      <alignment horizontal="center" vertical="center"/>
    </xf>
    <xf numFmtId="0" fontId="9" fillId="0" borderId="21" xfId="507" applyFont="1" applyFill="1" applyBorder="1" applyAlignment="1">
      <alignment vertical="center"/>
    </xf>
    <xf numFmtId="182" fontId="7" fillId="0" borderId="21" xfId="0" applyNumberFormat="1" applyFont="1" applyFill="1" applyBorder="1" applyAlignment="1">
      <alignment horizontal="right" vertical="center" wrapText="1"/>
    </xf>
    <xf numFmtId="190" fontId="9" fillId="0" borderId="21" xfId="507" applyNumberFormat="1" applyFont="1" applyFill="1" applyBorder="1" applyAlignment="1">
      <alignment vertical="center"/>
    </xf>
    <xf numFmtId="0" fontId="0" fillId="0" borderId="0" xfId="0" applyFont="1" applyFill="1" applyAlignment="1">
      <alignment vertical="center" wrapText="1"/>
    </xf>
    <xf numFmtId="0" fontId="1" fillId="0" borderId="0" xfId="0" applyFont="1" applyFill="1" applyAlignment="1">
      <alignment horizontal="left" vertical="top" wrapText="1"/>
    </xf>
    <xf numFmtId="0" fontId="1" fillId="0" borderId="0" xfId="0" applyFont="1" applyFill="1" applyAlignment="1">
      <alignment horizontal="left" vertical="top"/>
    </xf>
    <xf numFmtId="0" fontId="7" fillId="0" borderId="0" xfId="0" applyFont="1" applyFill="1" applyAlignment="1">
      <alignment horizontal="center" vertical="top"/>
    </xf>
    <xf numFmtId="0" fontId="19" fillId="0" borderId="0" xfId="507" applyFont="1" applyFill="1" applyAlignment="1">
      <alignment vertical="center"/>
    </xf>
    <xf numFmtId="0" fontId="20" fillId="0" borderId="0" xfId="0" applyFont="1" applyFill="1" applyAlignment="1">
      <alignment horizontal="center" vertical="center" wrapText="1"/>
    </xf>
    <xf numFmtId="0" fontId="1" fillId="0" borderId="0" xfId="0" applyFont="1" applyFill="1" applyAlignment="1">
      <alignment horizontal="center" vertical="center"/>
    </xf>
    <xf numFmtId="4" fontId="1" fillId="0" borderId="0" xfId="0" applyNumberFormat="1" applyFont="1" applyFill="1" applyAlignment="1">
      <alignment horizontal="center" vertical="center"/>
    </xf>
    <xf numFmtId="0" fontId="1" fillId="0" borderId="20" xfId="0" applyFont="1" applyFill="1" applyBorder="1" applyAlignment="1">
      <alignment horizontal="fill" vertical="top"/>
    </xf>
    <xf numFmtId="0" fontId="1" fillId="0" borderId="20" xfId="0" applyFont="1" applyFill="1" applyBorder="1" applyAlignment="1">
      <alignment horizontal="center" vertical="center"/>
    </xf>
    <xf numFmtId="0" fontId="1" fillId="0" borderId="20" xfId="0" applyFont="1" applyFill="1" applyBorder="1" applyAlignment="1">
      <alignment vertical="top"/>
    </xf>
    <xf numFmtId="0" fontId="16" fillId="0" borderId="0" xfId="0" applyFont="1" applyFill="1" applyAlignment="1">
      <alignment horizontal="center" vertical="center" wrapText="1"/>
    </xf>
    <xf numFmtId="0" fontId="16" fillId="0" borderId="0" xfId="0" applyFont="1" applyFill="1" applyAlignment="1">
      <alignment vertical="center" wrapText="1"/>
    </xf>
    <xf numFmtId="0" fontId="19" fillId="0" borderId="21" xfId="507" applyFont="1" applyFill="1" applyBorder="1" applyAlignment="1">
      <alignment vertical="center"/>
    </xf>
    <xf numFmtId="44" fontId="1" fillId="0" borderId="0" xfId="0" applyNumberFormat="1" applyFont="1" applyFill="1" applyAlignment="1">
      <alignment horizontal="center" vertical="center" wrapText="1"/>
    </xf>
    <xf numFmtId="44" fontId="1" fillId="0" borderId="0" xfId="507" applyNumberFormat="1" applyFont="1" applyFill="1" applyAlignment="1">
      <alignment horizontal="right" vertical="center"/>
    </xf>
    <xf numFmtId="44" fontId="7" fillId="0" borderId="19" xfId="424" applyNumberFormat="1" applyFont="1" applyFill="1" applyBorder="1" applyAlignment="1">
      <alignment horizontal="right" vertical="center" wrapText="1"/>
    </xf>
    <xf numFmtId="44" fontId="1" fillId="0" borderId="0" xfId="507" applyNumberFormat="1" applyFont="1" applyFill="1" applyAlignment="1">
      <alignment horizontal="right" vertical="center" wrapText="1"/>
    </xf>
    <xf numFmtId="44" fontId="7" fillId="0" borderId="19" xfId="507" applyNumberFormat="1" applyFont="1" applyFill="1" applyBorder="1" applyAlignment="1">
      <alignment horizontal="center" vertical="center" wrapText="1"/>
    </xf>
    <xf numFmtId="44" fontId="1" fillId="0" borderId="0" xfId="0" applyNumberFormat="1" applyFont="1" applyFill="1" applyAlignment="1">
      <alignment horizontal="right" vertical="center"/>
    </xf>
    <xf numFmtId="44" fontId="7" fillId="0" borderId="19" xfId="0" applyNumberFormat="1" applyFont="1" applyFill="1" applyBorder="1" applyAlignment="1">
      <alignment horizontal="right" vertical="center"/>
    </xf>
    <xf numFmtId="44" fontId="1" fillId="0" borderId="0" xfId="507" applyNumberFormat="1" applyFont="1" applyFill="1" applyAlignment="1">
      <alignment horizontal="center" vertical="center"/>
    </xf>
    <xf numFmtId="44" fontId="1" fillId="0" borderId="21" xfId="507" applyNumberFormat="1" applyFont="1" applyFill="1" applyBorder="1" applyAlignment="1">
      <alignment horizontal="right" vertical="center" wrapText="1"/>
    </xf>
    <xf numFmtId="180" fontId="7" fillId="0" borderId="0" xfId="507" applyNumberFormat="1" applyFont="1" applyFill="1" applyAlignment="1">
      <alignment vertical="center" wrapText="1"/>
    </xf>
    <xf numFmtId="180" fontId="7" fillId="0" borderId="0" xfId="507" applyNumberFormat="1" applyFont="1" applyFill="1" applyAlignment="1">
      <alignment horizontal="center" vertical="center" wrapText="1"/>
    </xf>
    <xf numFmtId="4" fontId="7" fillId="0" borderId="0" xfId="507" applyNumberFormat="1" applyFont="1" applyFill="1" applyAlignment="1">
      <alignment horizontal="center" vertical="center" wrapText="1"/>
    </xf>
    <xf numFmtId="0" fontId="1" fillId="0" borderId="0" xfId="0" applyFont="1" applyFill="1" applyAlignment="1">
      <alignment horizontal="left" vertical="center" wrapText="1"/>
    </xf>
    <xf numFmtId="0" fontId="17" fillId="0" borderId="0" xfId="0" applyFont="1" applyFill="1" applyAlignment="1">
      <alignment horizontal="left" vertical="center" wrapText="1"/>
    </xf>
    <xf numFmtId="0" fontId="1" fillId="0" borderId="21" xfId="0" applyFont="1" applyFill="1" applyBorder="1" applyAlignment="1">
      <alignment horizontal="center" vertical="center" wrapText="1"/>
    </xf>
    <xf numFmtId="2" fontId="1" fillId="0" borderId="21" xfId="0" applyNumberFormat="1" applyFont="1" applyFill="1" applyBorder="1" applyAlignment="1">
      <alignment horizontal="center" vertical="center"/>
    </xf>
    <xf numFmtId="2" fontId="1" fillId="0" borderId="0" xfId="0" applyNumberFormat="1" applyFont="1" applyFill="1" applyAlignment="1">
      <alignment horizontal="center" vertical="center"/>
    </xf>
    <xf numFmtId="0" fontId="1" fillId="0" borderId="20" xfId="0" applyFont="1" applyFill="1" applyBorder="1" applyAlignment="1">
      <alignment horizontal="center" vertical="center" wrapText="1"/>
    </xf>
    <xf numFmtId="0" fontId="18"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20" xfId="0" applyFont="1" applyFill="1" applyBorder="1" applyAlignment="1">
      <alignment vertical="center" wrapText="1"/>
    </xf>
    <xf numFmtId="180" fontId="7" fillId="0" borderId="20" xfId="0" applyNumberFormat="1" applyFont="1" applyFill="1" applyBorder="1" applyAlignment="1">
      <alignment horizontal="left" vertical="center" wrapText="1"/>
    </xf>
    <xf numFmtId="0" fontId="17" fillId="0" borderId="0" xfId="0" applyFont="1" applyFill="1" applyAlignment="1">
      <alignment horizontal="left" vertical="center"/>
    </xf>
    <xf numFmtId="180" fontId="14" fillId="0" borderId="0" xfId="0" applyNumberFormat="1" applyFont="1" applyFill="1" applyAlignment="1">
      <alignment horizontal="left" vertical="center" wrapText="1"/>
    </xf>
    <xf numFmtId="0" fontId="1" fillId="0" borderId="19" xfId="0" applyFont="1" applyFill="1" applyBorder="1" applyAlignment="1">
      <alignment horizontal="center" vertical="center" wrapText="1"/>
    </xf>
    <xf numFmtId="0" fontId="17" fillId="0" borderId="0" xfId="0" applyFont="1" applyFill="1" applyAlignment="1">
      <alignment vertical="center" wrapText="1"/>
    </xf>
    <xf numFmtId="44" fontId="1" fillId="0" borderId="21" xfId="0" applyNumberFormat="1" applyFont="1" applyFill="1" applyBorder="1" applyAlignment="1">
      <alignment horizontal="center" vertical="center" wrapText="1"/>
    </xf>
    <xf numFmtId="4" fontId="1" fillId="0" borderId="20" xfId="507" applyNumberFormat="1" applyFont="1" applyFill="1" applyBorder="1" applyAlignment="1">
      <alignment horizontal="center" vertical="center"/>
    </xf>
    <xf numFmtId="0" fontId="1" fillId="0" borderId="0" xfId="0" applyFont="1" applyFill="1" applyAlignment="1">
      <alignment horizontal="center" vertical="top" wrapText="1"/>
    </xf>
    <xf numFmtId="0" fontId="1" fillId="0" borderId="0" xfId="392" applyFont="1" applyFill="1" applyAlignment="1" applyProtection="1">
      <alignment horizontal="left" vertical="top" wrapText="1"/>
      <protection locked="0"/>
    </xf>
    <xf numFmtId="0" fontId="1" fillId="0" borderId="21" xfId="507" applyFont="1" applyFill="1" applyBorder="1" applyAlignment="1">
      <alignment vertical="center" wrapText="1"/>
    </xf>
    <xf numFmtId="176" fontId="1" fillId="0" borderId="0" xfId="520" applyNumberFormat="1" applyFont="1" applyFill="1" applyAlignment="1">
      <alignment wrapText="1"/>
    </xf>
    <xf numFmtId="0" fontId="1" fillId="0" borderId="21" xfId="0" applyFont="1" applyFill="1" applyBorder="1" applyAlignment="1">
      <alignment vertical="top"/>
    </xf>
    <xf numFmtId="176" fontId="1" fillId="0" borderId="21" xfId="520" applyNumberFormat="1" applyFont="1" applyFill="1" applyBorder="1" applyAlignment="1">
      <alignment wrapText="1"/>
    </xf>
    <xf numFmtId="0" fontId="1" fillId="0" borderId="21" xfId="0" applyFont="1" applyFill="1" applyBorder="1" applyAlignment="1">
      <alignment horizontal="center" vertical="center"/>
    </xf>
    <xf numFmtId="0" fontId="1" fillId="0" borderId="0" xfId="505" applyFont="1" applyFill="1" applyAlignment="1">
      <alignment horizontal="justify" vertical="top" wrapText="1"/>
    </xf>
    <xf numFmtId="44" fontId="7" fillId="0" borderId="19" xfId="0" applyNumberFormat="1" applyFont="1" applyFill="1" applyBorder="1" applyAlignment="1">
      <alignment horizontal="center" vertical="center" wrapText="1"/>
    </xf>
    <xf numFmtId="44" fontId="0" fillId="0" borderId="0" xfId="207" applyNumberFormat="1" applyFont="1" applyFill="1" applyAlignment="1">
      <alignment horizontal="center" vertical="center"/>
    </xf>
    <xf numFmtId="44" fontId="16" fillId="0" borderId="0" xfId="207" applyNumberFormat="1" applyFont="1" applyFill="1" applyAlignment="1">
      <alignment horizontal="center" vertical="center"/>
    </xf>
    <xf numFmtId="180" fontId="7" fillId="0" borderId="0" xfId="0" applyNumberFormat="1" applyFont="1" applyFill="1" applyAlignment="1">
      <alignment horizontal="left" vertical="center" wrapText="1"/>
    </xf>
    <xf numFmtId="191" fontId="7" fillId="0" borderId="0" xfId="507" applyNumberFormat="1" applyFont="1" applyFill="1" applyAlignment="1">
      <alignment horizontal="center" vertical="center"/>
    </xf>
    <xf numFmtId="182" fontId="7" fillId="0" borderId="0" xfId="425" applyNumberFormat="1" applyFont="1" applyFill="1" applyAlignment="1">
      <alignment horizontal="center" vertical="center" wrapText="1"/>
    </xf>
    <xf numFmtId="0" fontId="1" fillId="0" borderId="21" xfId="0" applyFont="1" applyFill="1" applyBorder="1" applyAlignment="1">
      <alignment horizontal="left" vertical="center" wrapText="1"/>
    </xf>
    <xf numFmtId="0" fontId="21" fillId="0" borderId="0" xfId="0" applyFont="1" applyFill="1" applyAlignment="1">
      <alignment vertical="top"/>
    </xf>
    <xf numFmtId="0" fontId="21" fillId="0" borderId="0" xfId="0" applyFont="1" applyFill="1" applyAlignment="1">
      <alignment vertical="top" wrapText="1"/>
    </xf>
    <xf numFmtId="0" fontId="22" fillId="0" borderId="0" xfId="0" applyFont="1" applyFill="1" applyAlignment="1">
      <alignment horizontal="center" vertical="top"/>
    </xf>
    <xf numFmtId="0" fontId="11" fillId="0" borderId="0" xfId="0" applyFont="1" applyFill="1" applyAlignment="1">
      <alignment horizontal="left" vertical="top" wrapText="1"/>
    </xf>
    <xf numFmtId="0" fontId="4" fillId="0" borderId="0" xfId="336" applyFont="1" applyFill="1" applyAlignment="1">
      <alignment horizontal="left" vertical="center" wrapText="1"/>
    </xf>
    <xf numFmtId="0" fontId="4" fillId="0" borderId="0" xfId="336" applyFont="1" applyFill="1" applyAlignment="1">
      <alignment horizontal="justify" vertical="center"/>
    </xf>
    <xf numFmtId="0" fontId="3" fillId="0" borderId="0" xfId="336" applyFont="1" applyFill="1" applyAlignment="1">
      <alignment horizontal="justify" vertical="center"/>
    </xf>
    <xf numFmtId="0" fontId="1" fillId="0" borderId="21" xfId="0" applyFont="1" applyFill="1" applyBorder="1" applyAlignment="1">
      <alignment horizontal="left" vertical="top" wrapText="1"/>
    </xf>
    <xf numFmtId="0" fontId="4" fillId="0" borderId="0" xfId="336" applyFont="1" applyFill="1" applyAlignment="1">
      <alignment horizontal="justify" vertical="center" wrapText="1"/>
    </xf>
    <xf numFmtId="0" fontId="17" fillId="0" borderId="0" xfId="0" applyFont="1" applyFill="1" applyAlignment="1">
      <alignment vertical="center"/>
    </xf>
    <xf numFmtId="0" fontId="0" fillId="0" borderId="0" xfId="0" applyFont="1" applyFill="1" applyAlignment="1">
      <alignment horizontal="center" vertical="center"/>
    </xf>
    <xf numFmtId="2" fontId="0" fillId="0"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0" fontId="1" fillId="0" borderId="21" xfId="0" applyFont="1" applyFill="1" applyBorder="1" applyAlignment="1">
      <alignment vertical="center" wrapText="1"/>
    </xf>
    <xf numFmtId="0" fontId="1" fillId="0" borderId="0" xfId="0" applyFont="1" applyFill="1" applyAlignment="1">
      <alignment horizontal="justify" vertical="top" wrapText="1"/>
    </xf>
    <xf numFmtId="0" fontId="1" fillId="0" borderId="0" xfId="507" applyFont="1" applyFill="1" applyAlignment="1" quotePrefix="1">
      <alignment vertical="center" wrapText="1"/>
    </xf>
    <xf numFmtId="0" fontId="25" fillId="0" borderId="0" xfId="390" applyFont="1" applyAlignment="1">
      <alignment horizontal="center" vertical="top"/>
    </xf>
    <xf numFmtId="0" fontId="25" fillId="0" borderId="0" xfId="507" applyFont="1" applyAlignment="1">
      <alignment vertical="center"/>
    </xf>
    <xf numFmtId="0" fontId="26" fillId="0" borderId="0" xfId="507" applyFont="1" applyAlignment="1">
      <alignment horizontal="right" vertical="center"/>
    </xf>
    <xf numFmtId="0" fontId="26" fillId="0" borderId="0" xfId="507" applyFont="1" applyAlignment="1">
      <alignment vertical="center"/>
    </xf>
    <xf numFmtId="0" fontId="28" fillId="0" borderId="0" xfId="507" applyFont="1" applyAlignment="1">
      <alignment horizontal="right" vertical="center"/>
    </xf>
    <xf numFmtId="0" fontId="25" fillId="0" borderId="0" xfId="390" applyFont="1" applyAlignment="1">
      <alignment vertical="center"/>
    </xf>
    <xf numFmtId="0" fontId="25" fillId="0" borderId="0" xfId="507" applyFont="1" applyAlignment="1">
      <alignment horizontal="right" vertical="center"/>
    </xf>
    <xf numFmtId="0" fontId="29" fillId="0" borderId="0" xfId="507" applyFont="1" applyAlignment="1">
      <alignment horizontal="right" vertical="center"/>
    </xf>
    <xf numFmtId="0" fontId="26" fillId="0" borderId="0" xfId="507" applyFont="1" applyAlignment="1">
      <alignment vertical="center"/>
    </xf>
    <xf numFmtId="0" fontId="25" fillId="0" borderId="0" xfId="390" applyFont="1" applyAlignment="1">
      <alignment horizontal="center" vertical="center"/>
    </xf>
    <xf numFmtId="0" fontId="26" fillId="0" borderId="0" xfId="507" applyNumberFormat="1" applyFont="1" applyAlignment="1">
      <alignment vertical="center"/>
    </xf>
    <xf numFmtId="49" fontId="28" fillId="0" borderId="0" xfId="507" applyNumberFormat="1" applyFont="1" applyAlignment="1">
      <alignment horizontal="right" vertical="center"/>
    </xf>
    <xf numFmtId="0" fontId="25" fillId="0" borderId="21" xfId="507" applyFont="1" applyBorder="1" applyAlignment="1">
      <alignment vertical="center"/>
    </xf>
    <xf numFmtId="0" fontId="25" fillId="0" borderId="21" xfId="507" applyFont="1" applyBorder="1" applyAlignment="1">
      <alignment horizontal="justify" vertical="center"/>
    </xf>
    <xf numFmtId="0" fontId="28" fillId="0" borderId="21" xfId="507" applyFont="1" applyBorder="1" applyAlignment="1">
      <alignment horizontal="left" vertical="center"/>
    </xf>
    <xf numFmtId="0" fontId="26" fillId="0" borderId="21" xfId="507" applyFont="1" applyBorder="1" applyAlignment="1">
      <alignment vertical="center"/>
    </xf>
    <xf numFmtId="0" fontId="25" fillId="0" borderId="0" xfId="390" applyFont="1" applyAlignment="1">
      <alignment horizontal="center" vertical="top" wrapText="1"/>
    </xf>
    <xf numFmtId="49" fontId="30" fillId="0" borderId="0" xfId="423" applyNumberFormat="1" applyFont="1" applyAlignment="1">
      <alignment horizontal="left" vertical="center"/>
    </xf>
    <xf numFmtId="0" fontId="28" fillId="0" borderId="0" xfId="423" applyFont="1" applyAlignment="1">
      <alignment vertical="top"/>
    </xf>
    <xf numFmtId="0" fontId="31" fillId="0" borderId="0" xfId="423" applyFont="1" applyAlignment="1">
      <alignment horizontal="right" vertical="center"/>
    </xf>
    <xf numFmtId="4" fontId="25" fillId="0" borderId="0" xfId="423" applyNumberFormat="1" applyFont="1" applyAlignment="1">
      <alignment horizontal="right" vertical="center"/>
    </xf>
    <xf numFmtId="4" fontId="27" fillId="0" borderId="0" xfId="164" applyNumberFormat="1" applyFont="1" applyAlignment="1">
      <alignment horizontal="right" vertical="center"/>
    </xf>
    <xf numFmtId="0" fontId="30" fillId="0" borderId="0" xfId="164" applyNumberFormat="1" applyFont="1" applyAlignment="1">
      <alignment horizontal="center" vertical="center"/>
    </xf>
    <xf numFmtId="0" fontId="31" fillId="0" borderId="0" xfId="423" applyFont="1" applyAlignment="1">
      <alignment vertical="center"/>
    </xf>
    <xf numFmtId="0" fontId="28" fillId="0" borderId="22" xfId="390" applyFont="1" applyBorder="1" applyAlignment="1">
      <alignment horizontal="center" vertical="center"/>
    </xf>
    <xf numFmtId="0" fontId="32" fillId="0" borderId="23" xfId="390" applyFont="1" applyBorder="1" applyAlignment="1">
      <alignment horizontal="center" vertical="center"/>
    </xf>
    <xf numFmtId="3" fontId="32" fillId="0" borderId="23" xfId="390" applyNumberFormat="1" applyFont="1" applyBorder="1" applyAlignment="1">
      <alignment horizontal="center" vertical="center"/>
    </xf>
    <xf numFmtId="4" fontId="32" fillId="0" borderId="23" xfId="390" applyNumberFormat="1" applyFont="1" applyBorder="1" applyAlignment="1">
      <alignment horizontal="center" vertical="center"/>
    </xf>
    <xf numFmtId="4" fontId="32" fillId="0" borderId="24" xfId="390" applyNumberFormat="1" applyFont="1" applyBorder="1" applyAlignment="1">
      <alignment horizontal="center" vertical="center"/>
    </xf>
    <xf numFmtId="0" fontId="28" fillId="0" borderId="25" xfId="390" applyFont="1" applyBorder="1" applyAlignment="1">
      <alignment horizontal="center" vertical="center"/>
    </xf>
    <xf numFmtId="0" fontId="33" fillId="0" borderId="0" xfId="390" applyFont="1" applyAlignment="1">
      <alignment vertical="center"/>
    </xf>
    <xf numFmtId="0" fontId="25" fillId="0" borderId="0" xfId="390" applyFont="1" applyAlignment="1">
      <alignment horizontal="left" vertical="center"/>
    </xf>
    <xf numFmtId="49" fontId="34" fillId="0" borderId="0" xfId="507" applyNumberFormat="1" applyFont="1" applyAlignment="1">
      <alignment vertical="top"/>
    </xf>
    <xf numFmtId="3" fontId="21" fillId="0" borderId="0" xfId="390" applyNumberFormat="1" applyFont="1" applyAlignment="1">
      <alignment horizontal="right" vertical="center"/>
    </xf>
    <xf numFmtId="4" fontId="21" fillId="0" borderId="0" xfId="390" applyNumberFormat="1" applyFont="1" applyAlignment="1">
      <alignment horizontal="right" vertical="center"/>
    </xf>
    <xf numFmtId="0" fontId="21" fillId="0" borderId="0" xfId="390" applyFont="1" applyAlignment="1">
      <alignment horizontal="center" vertical="center"/>
    </xf>
    <xf numFmtId="0" fontId="35" fillId="0" borderId="0" xfId="390" applyFont="1" applyAlignment="1">
      <alignment horizontal="left" vertical="center"/>
    </xf>
    <xf numFmtId="4" fontId="36" fillId="0" borderId="0" xfId="164" applyNumberFormat="1" applyFont="1" applyAlignment="1">
      <alignment vertical="center"/>
    </xf>
    <xf numFmtId="3" fontId="37" fillId="0" borderId="0" xfId="390" applyNumberFormat="1" applyFont="1" applyAlignment="1">
      <alignment horizontal="right" vertical="center"/>
    </xf>
    <xf numFmtId="4" fontId="37" fillId="0" borderId="0" xfId="390" applyNumberFormat="1" applyFont="1" applyAlignment="1">
      <alignment horizontal="right" vertical="center"/>
    </xf>
    <xf numFmtId="0" fontId="37" fillId="0" borderId="0" xfId="390" applyFont="1" applyAlignment="1">
      <alignment horizontal="center" vertical="center"/>
    </xf>
    <xf numFmtId="0" fontId="35" fillId="0" borderId="0" xfId="390" applyFont="1" applyAlignment="1">
      <alignment vertical="center"/>
    </xf>
    <xf numFmtId="2" fontId="25" fillId="0" borderId="0" xfId="390" applyNumberFormat="1" applyFont="1" applyAlignment="1">
      <alignment horizontal="center" vertical="top"/>
    </xf>
    <xf numFmtId="2" fontId="38" fillId="0" borderId="19" xfId="507" applyNumberFormat="1" applyFont="1" applyBorder="1" applyAlignment="1">
      <alignment horizontal="center" vertical="center"/>
    </xf>
    <xf numFmtId="2" fontId="38" fillId="0" borderId="19" xfId="507" applyNumberFormat="1" applyFont="1" applyBorder="1" applyAlignment="1">
      <alignment vertical="center"/>
    </xf>
    <xf numFmtId="0" fontId="35" fillId="0" borderId="19" xfId="390" applyFont="1" applyBorder="1" applyAlignment="1">
      <alignment horizontal="right" vertical="center"/>
    </xf>
    <xf numFmtId="4" fontId="35" fillId="0" borderId="19" xfId="390" applyNumberFormat="1" applyFont="1" applyBorder="1" applyAlignment="1">
      <alignment horizontal="right" vertical="center"/>
    </xf>
    <xf numFmtId="4" fontId="38" fillId="0" borderId="19" xfId="390" applyNumberFormat="1" applyFont="1" applyBorder="1" applyAlignment="1" applyProtection="1">
      <alignment horizontal="right" vertical="center"/>
      <protection locked="0"/>
    </xf>
    <xf numFmtId="4" fontId="38" fillId="0" borderId="19" xfId="390" applyNumberFormat="1" applyFont="1" applyBorder="1" applyAlignment="1">
      <alignment horizontal="right" vertical="center"/>
    </xf>
    <xf numFmtId="0" fontId="35" fillId="0" borderId="0" xfId="390" applyFont="1" applyAlignment="1" applyProtection="1">
      <alignment horizontal="center" vertical="center"/>
      <protection locked="0"/>
    </xf>
    <xf numFmtId="0" fontId="25" fillId="0" borderId="0" xfId="390" applyFont="1" applyAlignment="1">
      <alignment vertical="center"/>
    </xf>
    <xf numFmtId="2" fontId="38" fillId="0" borderId="0" xfId="507" applyNumberFormat="1" applyFont="1" applyAlignment="1">
      <alignment horizontal="left" vertical="center"/>
    </xf>
    <xf numFmtId="2" fontId="38" fillId="0" borderId="0" xfId="507" applyNumberFormat="1" applyFont="1" applyAlignment="1">
      <alignment vertical="top"/>
    </xf>
    <xf numFmtId="0" fontId="25" fillId="0" borderId="0" xfId="390" applyFont="1" applyAlignment="1">
      <alignment horizontal="right" vertical="center"/>
    </xf>
    <xf numFmtId="4" fontId="25" fillId="0" borderId="0" xfId="390" applyNumberFormat="1" applyFont="1" applyAlignment="1">
      <alignment horizontal="right" vertical="center"/>
    </xf>
    <xf numFmtId="4" fontId="25" fillId="0" borderId="0" xfId="390" applyNumberFormat="1" applyFont="1" applyAlignment="1" applyProtection="1">
      <alignment horizontal="right" vertical="center"/>
      <protection locked="0"/>
    </xf>
    <xf numFmtId="0" fontId="25" fillId="0" borderId="0" xfId="390" applyFont="1" applyAlignment="1" applyProtection="1">
      <alignment vertical="center"/>
      <protection locked="0"/>
    </xf>
    <xf numFmtId="0" fontId="28" fillId="0" borderId="20" xfId="507" applyFont="1" applyBorder="1" applyAlignment="1">
      <alignment horizontal="right" vertical="top"/>
    </xf>
    <xf numFmtId="2" fontId="28" fillId="0" borderId="20" xfId="507" applyNumberFormat="1" applyFont="1" applyBorder="1" applyAlignment="1">
      <alignment vertical="top"/>
    </xf>
    <xf numFmtId="0" fontId="25" fillId="0" borderId="20" xfId="507" applyFont="1" applyBorder="1" applyAlignment="1">
      <alignment horizontal="right" vertical="center" wrapText="1"/>
    </xf>
    <xf numFmtId="4" fontId="25" fillId="0" borderId="20" xfId="507" applyNumberFormat="1" applyFont="1" applyBorder="1" applyAlignment="1">
      <alignment horizontal="right" vertical="center" wrapText="1"/>
    </xf>
    <xf numFmtId="4" fontId="25" fillId="0" borderId="20" xfId="390" applyNumberFormat="1" applyFont="1" applyBorder="1" applyAlignment="1" applyProtection="1">
      <alignment horizontal="right" vertical="center"/>
      <protection locked="0"/>
    </xf>
    <xf numFmtId="4" fontId="25" fillId="0" borderId="20" xfId="390" applyNumberFormat="1" applyFont="1" applyBorder="1" applyAlignment="1">
      <alignment horizontal="right" vertical="center"/>
    </xf>
    <xf numFmtId="0" fontId="28" fillId="0" borderId="0" xfId="507" applyFont="1" applyAlignment="1">
      <alignment horizontal="right" vertical="top"/>
    </xf>
    <xf numFmtId="0" fontId="28" fillId="0" borderId="0" xfId="507" applyFont="1" applyAlignment="1">
      <alignment vertical="top"/>
    </xf>
    <xf numFmtId="0" fontId="25" fillId="0" borderId="0" xfId="507" applyFont="1" applyAlignment="1">
      <alignment horizontal="right" vertical="center" wrapText="1"/>
    </xf>
    <xf numFmtId="0" fontId="25" fillId="0" borderId="0" xfId="390" applyFont="1" applyAlignment="1" applyProtection="1">
      <alignment horizontal="right" vertical="center"/>
      <protection locked="0"/>
    </xf>
    <xf numFmtId="0" fontId="25" fillId="0" borderId="0" xfId="394" applyFont="1" applyAlignment="1">
      <alignment vertical="top" wrapText="1"/>
      <protection/>
    </xf>
    <xf numFmtId="0" fontId="0" fillId="0" borderId="0" xfId="402">
      <alignment/>
      <protection/>
    </xf>
    <xf numFmtId="4" fontId="25" fillId="0" borderId="0" xfId="507" applyNumberFormat="1" applyFont="1" applyAlignment="1">
      <alignment horizontal="right"/>
    </xf>
    <xf numFmtId="4" fontId="25" fillId="0" borderId="0" xfId="390" applyNumberFormat="1" applyFont="1" applyAlignment="1" applyProtection="1">
      <alignment horizontal="right"/>
      <protection locked="0"/>
    </xf>
    <xf numFmtId="4" fontId="25" fillId="0" borderId="0" xfId="390" applyNumberFormat="1" applyFont="1" applyAlignment="1">
      <alignment horizontal="right"/>
    </xf>
    <xf numFmtId="0" fontId="0" fillId="0" borderId="0" xfId="402" applyAlignment="1">
      <alignment wrapText="1"/>
      <protection/>
    </xf>
    <xf numFmtId="49" fontId="28" fillId="0" borderId="0" xfId="507" applyNumberFormat="1" applyFont="1" applyAlignment="1">
      <alignment horizontal="right" vertical="center" wrapText="1"/>
    </xf>
    <xf numFmtId="49" fontId="25" fillId="0" borderId="0" xfId="507" applyNumberFormat="1" applyFont="1" applyAlignment="1">
      <alignment horizontal="right" vertical="top"/>
    </xf>
    <xf numFmtId="0" fontId="0" fillId="0" borderId="0" xfId="401" applyFont="1" applyAlignment="1">
      <alignment vertical="top" wrapText="1"/>
      <protection/>
    </xf>
    <xf numFmtId="4" fontId="25" fillId="0" borderId="0" xfId="507" applyNumberFormat="1" applyFont="1" applyAlignment="1">
      <alignment horizontal="right" vertical="center"/>
    </xf>
    <xf numFmtId="0" fontId="25" fillId="0" borderId="0" xfId="312" applyFont="1" applyAlignment="1" applyProtection="1">
      <alignment vertical="top" wrapText="1"/>
      <protection locked="0"/>
    </xf>
    <xf numFmtId="2" fontId="25" fillId="0" borderId="0" xfId="507" applyNumberFormat="1" applyFont="1" applyAlignment="1">
      <alignment horizontal="left" vertical="top" wrapText="1"/>
    </xf>
    <xf numFmtId="4" fontId="25" fillId="0" borderId="0" xfId="390" applyNumberFormat="1" applyFont="1" applyAlignment="1" applyProtection="1">
      <alignment vertical="center"/>
      <protection locked="0"/>
    </xf>
    <xf numFmtId="0" fontId="25" fillId="0" borderId="0" xfId="507" applyFont="1" applyAlignment="1">
      <alignment horizontal="right" vertical="top"/>
    </xf>
    <xf numFmtId="0" fontId="0" fillId="0" borderId="0" xfId="403" applyFont="1" applyAlignment="1">
      <alignment vertical="top" wrapText="1"/>
      <protection/>
    </xf>
    <xf numFmtId="4" fontId="25" fillId="0" borderId="0" xfId="507" applyNumberFormat="1" applyFont="1" applyAlignment="1" applyProtection="1">
      <alignment horizontal="right" vertical="center"/>
      <protection/>
    </xf>
    <xf numFmtId="0" fontId="0" fillId="0" borderId="0" xfId="404" applyFont="1" applyAlignment="1">
      <alignment vertical="top" wrapText="1"/>
      <protection/>
    </xf>
    <xf numFmtId="0" fontId="0" fillId="0" borderId="0" xfId="405" applyFont="1" applyAlignment="1">
      <alignment vertical="top" wrapText="1"/>
      <protection/>
    </xf>
    <xf numFmtId="0" fontId="25" fillId="0" borderId="0" xfId="507" applyFont="1" applyAlignment="1">
      <alignment horizontal="left" vertical="top" wrapText="1"/>
    </xf>
    <xf numFmtId="0" fontId="25" fillId="0" borderId="0" xfId="507" applyNumberFormat="1" applyFont="1" applyAlignment="1">
      <alignment horizontal="left" vertical="top" wrapText="1"/>
    </xf>
    <xf numFmtId="0" fontId="39" fillId="0" borderId="0" xfId="406" applyFont="1" applyAlignment="1">
      <alignment vertical="top" wrapText="1"/>
      <protection/>
    </xf>
    <xf numFmtId="0" fontId="25" fillId="0" borderId="0" xfId="507" applyNumberFormat="1" applyFont="1" applyAlignment="1">
      <alignment horizontal="right" vertical="top"/>
    </xf>
    <xf numFmtId="0" fontId="0" fillId="0" borderId="0" xfId="407" applyFont="1" applyAlignment="1">
      <alignment vertical="top" wrapText="1"/>
      <protection/>
    </xf>
    <xf numFmtId="49" fontId="28" fillId="0" borderId="0" xfId="507" applyNumberFormat="1" applyFont="1" applyAlignment="1">
      <alignment vertical="top" wrapText="1"/>
    </xf>
    <xf numFmtId="4" fontId="25" fillId="0" borderId="0" xfId="507" applyNumberFormat="1" applyFont="1" applyAlignment="1">
      <alignment horizontal="right" vertical="center" wrapText="1"/>
    </xf>
    <xf numFmtId="0" fontId="0" fillId="0" borderId="0" xfId="396" applyFont="1" applyAlignment="1">
      <alignment vertical="top" wrapText="1"/>
      <protection/>
    </xf>
    <xf numFmtId="2" fontId="25" fillId="0" borderId="0" xfId="507" applyNumberFormat="1" applyFont="1" applyAlignment="1">
      <alignment horizontal="left" vertical="top"/>
    </xf>
    <xf numFmtId="49" fontId="25" fillId="0" borderId="0" xfId="507" applyNumberFormat="1" applyFont="1" applyAlignment="1">
      <alignment horizontal="right" vertical="top" wrapText="1"/>
    </xf>
    <xf numFmtId="0" fontId="28" fillId="0" borderId="21" xfId="507" applyFont="1" applyBorder="1" applyAlignment="1">
      <alignment horizontal="right" vertical="top"/>
    </xf>
    <xf numFmtId="2" fontId="28" fillId="0" borderId="21" xfId="507" applyNumberFormat="1" applyFont="1" applyBorder="1" applyAlignment="1">
      <alignment vertical="top"/>
    </xf>
    <xf numFmtId="0" fontId="28" fillId="0" borderId="21" xfId="390" applyFont="1" applyBorder="1" applyAlignment="1">
      <alignment horizontal="right" vertical="center"/>
    </xf>
    <xf numFmtId="4" fontId="25" fillId="0" borderId="21" xfId="390" applyNumberFormat="1" applyFont="1" applyBorder="1" applyAlignment="1">
      <alignment horizontal="right" vertical="center"/>
    </xf>
    <xf numFmtId="4" fontId="25" fillId="0" borderId="21" xfId="390" applyNumberFormat="1" applyFont="1" applyBorder="1" applyAlignment="1" applyProtection="1">
      <alignment horizontal="right" vertical="center"/>
      <protection locked="0"/>
    </xf>
    <xf numFmtId="4" fontId="28" fillId="0" borderId="21" xfId="390" applyNumberFormat="1" applyFont="1" applyBorder="1" applyAlignment="1">
      <alignment horizontal="right" vertical="center"/>
    </xf>
    <xf numFmtId="2" fontId="28" fillId="0" borderId="0" xfId="507" applyNumberFormat="1" applyFont="1" applyAlignment="1">
      <alignment vertical="top"/>
    </xf>
    <xf numFmtId="0" fontId="28" fillId="0" borderId="0" xfId="390" applyFont="1" applyAlignment="1">
      <alignment horizontal="right" vertical="center"/>
    </xf>
    <xf numFmtId="4" fontId="28" fillId="0" borderId="0" xfId="390" applyNumberFormat="1" applyFont="1" applyAlignment="1">
      <alignment horizontal="right" vertical="center"/>
    </xf>
    <xf numFmtId="0" fontId="25" fillId="0" borderId="20" xfId="390" applyFont="1" applyBorder="1" applyAlignment="1">
      <alignment horizontal="right" vertical="center"/>
    </xf>
    <xf numFmtId="0" fontId="0" fillId="0" borderId="0" xfId="408" applyAlignment="1">
      <alignment vertical="top" wrapText="1"/>
      <protection/>
    </xf>
    <xf numFmtId="0" fontId="25" fillId="0" borderId="0" xfId="395" applyFont="1" applyAlignment="1">
      <alignment vertical="top" wrapText="1"/>
      <protection/>
    </xf>
    <xf numFmtId="0" fontId="0" fillId="0" borderId="0" xfId="402" applyAlignment="1">
      <alignment horizontal="right"/>
      <protection/>
    </xf>
    <xf numFmtId="4" fontId="0" fillId="0" borderId="0" xfId="507" applyNumberFormat="1" applyFont="1" applyAlignment="1">
      <alignment horizontal="right" vertical="center"/>
    </xf>
    <xf numFmtId="4" fontId="0" fillId="0" borderId="0" xfId="390" applyNumberFormat="1" applyFont="1" applyAlignment="1" applyProtection="1">
      <alignment horizontal="right" vertical="center"/>
      <protection locked="0"/>
    </xf>
    <xf numFmtId="4" fontId="0" fillId="0" borderId="0" xfId="390" applyNumberFormat="1" applyFont="1" applyAlignment="1">
      <alignment horizontal="right" vertical="center"/>
    </xf>
    <xf numFmtId="0" fontId="0" fillId="0" borderId="0" xfId="397" applyAlignment="1">
      <alignment vertical="top" wrapText="1"/>
      <protection/>
    </xf>
    <xf numFmtId="0" fontId="0" fillId="0" borderId="0" xfId="397" applyAlignment="1">
      <alignment horizontal="right"/>
      <protection/>
    </xf>
    <xf numFmtId="4" fontId="0" fillId="0" borderId="0" xfId="397" applyNumberFormat="1">
      <alignment/>
      <protection/>
    </xf>
    <xf numFmtId="0" fontId="0" fillId="0" borderId="0" xfId="409" applyAlignment="1">
      <alignment vertical="top" wrapText="1"/>
      <protection/>
    </xf>
    <xf numFmtId="2" fontId="25" fillId="0" borderId="0" xfId="507" applyNumberFormat="1" applyFont="1" applyAlignment="1">
      <alignment horizontal="right" vertical="top"/>
    </xf>
    <xf numFmtId="0" fontId="0" fillId="0" borderId="0" xfId="410" applyAlignment="1">
      <alignment vertical="top" wrapText="1"/>
      <protection/>
    </xf>
    <xf numFmtId="0" fontId="0" fillId="0" borderId="0" xfId="411" applyAlignment="1">
      <alignment vertical="top" wrapText="1"/>
      <protection/>
    </xf>
    <xf numFmtId="0" fontId="0" fillId="0" borderId="0" xfId="412" applyAlignment="1">
      <alignment vertical="top" wrapText="1"/>
      <protection/>
    </xf>
    <xf numFmtId="0" fontId="0" fillId="0" borderId="0" xfId="412">
      <alignment/>
      <protection/>
    </xf>
    <xf numFmtId="4" fontId="0" fillId="0" borderId="0" xfId="412" applyNumberFormat="1">
      <alignment/>
      <protection/>
    </xf>
    <xf numFmtId="0" fontId="0" fillId="0" borderId="0" xfId="413" applyAlignment="1">
      <alignment vertical="top" wrapText="1"/>
      <protection/>
    </xf>
    <xf numFmtId="0" fontId="0" fillId="0" borderId="0" xfId="413">
      <alignment/>
      <protection/>
    </xf>
    <xf numFmtId="4" fontId="0" fillId="0" borderId="0" xfId="413" applyNumberFormat="1">
      <alignment/>
      <protection/>
    </xf>
    <xf numFmtId="0" fontId="25" fillId="0" borderId="0" xfId="507" applyFont="1" applyAlignment="1">
      <alignment vertical="top" wrapText="1"/>
    </xf>
    <xf numFmtId="0" fontId="0" fillId="0" borderId="0" xfId="398" applyFont="1" applyAlignment="1">
      <alignment vertical="top" wrapText="1"/>
      <protection/>
    </xf>
    <xf numFmtId="0" fontId="41" fillId="0" borderId="0" xfId="414" applyFont="1" applyAlignment="1">
      <alignment vertical="top" wrapText="1"/>
      <protection/>
    </xf>
    <xf numFmtId="0" fontId="0" fillId="0" borderId="0" xfId="507" applyFont="1" applyAlignment="1">
      <alignment horizontal="right" vertical="center" wrapText="1"/>
    </xf>
    <xf numFmtId="4" fontId="0" fillId="0" borderId="0" xfId="507" applyNumberFormat="1" applyFont="1" applyAlignment="1" applyProtection="1">
      <alignment horizontal="right" vertical="center"/>
      <protection/>
    </xf>
    <xf numFmtId="2" fontId="28" fillId="0" borderId="0" xfId="507" applyNumberFormat="1" applyFont="1" applyAlignment="1">
      <alignment vertical="top" wrapText="1"/>
    </xf>
    <xf numFmtId="49" fontId="25" fillId="0" borderId="0" xfId="507" applyNumberFormat="1" applyFont="1" applyAlignment="1">
      <alignment horizontal="right" vertical="center" wrapText="1"/>
    </xf>
    <xf numFmtId="49" fontId="25" fillId="0" borderId="0" xfId="390" applyNumberFormat="1" applyFont="1" applyAlignment="1">
      <alignment vertical="top" wrapText="1"/>
    </xf>
    <xf numFmtId="0" fontId="28" fillId="0" borderId="20" xfId="507" applyFont="1" applyBorder="1" applyAlignment="1">
      <alignment horizontal="right" vertical="center"/>
    </xf>
    <xf numFmtId="4" fontId="25" fillId="0" borderId="20" xfId="507" applyNumberFormat="1" applyFont="1" applyBorder="1" applyAlignment="1">
      <alignment horizontal="right" vertical="center"/>
    </xf>
    <xf numFmtId="0" fontId="0" fillId="0" borderId="0" xfId="366" applyFont="1" applyAlignment="1">
      <alignment horizontal="left" vertical="top" wrapText="1"/>
    </xf>
    <xf numFmtId="0" fontId="25" fillId="0" borderId="0" xfId="507" applyFont="1" applyAlignment="1">
      <alignment vertical="top"/>
    </xf>
    <xf numFmtId="0" fontId="0" fillId="0" borderId="0" xfId="507" applyFont="1" applyAlignment="1">
      <alignment horizontal="right" vertical="center"/>
    </xf>
    <xf numFmtId="0" fontId="0" fillId="0" borderId="0" xfId="390" applyFont="1" applyAlignment="1" applyProtection="1">
      <alignment horizontal="right" vertical="center"/>
      <protection locked="0"/>
    </xf>
    <xf numFmtId="0" fontId="0" fillId="0" borderId="0" xfId="393" applyFont="1" applyAlignment="1">
      <alignment horizontal="left" vertical="top" wrapText="1"/>
    </xf>
    <xf numFmtId="4" fontId="0" fillId="0" borderId="21" xfId="390" applyNumberFormat="1" applyFont="1" applyBorder="1" applyAlignment="1">
      <alignment horizontal="right" vertical="center"/>
    </xf>
    <xf numFmtId="0" fontId="25" fillId="0" borderId="0" xfId="399" applyFont="1" applyAlignment="1">
      <alignment vertical="top" wrapText="1"/>
      <protection/>
    </xf>
    <xf numFmtId="0" fontId="0" fillId="0" borderId="0" xfId="415" applyAlignment="1">
      <alignment vertical="top" wrapText="1"/>
      <protection/>
    </xf>
    <xf numFmtId="0" fontId="25" fillId="0" borderId="0" xfId="507" applyNumberFormat="1" applyFont="1" applyAlignment="1">
      <alignment vertical="top"/>
    </xf>
    <xf numFmtId="0" fontId="0" fillId="0" borderId="0" xfId="416" applyAlignment="1">
      <alignment vertical="top" wrapText="1"/>
      <protection/>
    </xf>
    <xf numFmtId="0" fontId="28" fillId="0" borderId="0" xfId="507" applyFont="1" applyAlignment="1">
      <alignment vertical="top" wrapText="1"/>
    </xf>
    <xf numFmtId="0" fontId="42" fillId="55" borderId="0" xfId="418" applyFont="1" applyFill="1" applyAlignment="1">
      <alignment vertical="center" wrapText="1"/>
      <protection/>
    </xf>
    <xf numFmtId="0" fontId="43" fillId="0" borderId="0" xfId="507" applyFont="1" applyAlignment="1">
      <alignment vertical="top" wrapText="1"/>
    </xf>
    <xf numFmtId="0" fontId="45" fillId="55" borderId="0" xfId="419" applyFont="1" applyFill="1" applyAlignment="1">
      <alignment vertical="center" wrapText="1"/>
      <protection/>
    </xf>
    <xf numFmtId="0" fontId="45" fillId="55" borderId="0" xfId="420" applyFont="1" applyFill="1" applyAlignment="1">
      <alignment vertical="center" wrapText="1"/>
      <protection/>
    </xf>
    <xf numFmtId="0" fontId="45" fillId="55" borderId="0" xfId="421" applyFont="1" applyFill="1" applyAlignment="1">
      <alignment vertical="center" wrapText="1"/>
      <protection/>
    </xf>
    <xf numFmtId="0" fontId="45" fillId="55" borderId="0" xfId="422" applyFont="1" applyFill="1" applyAlignment="1">
      <alignment vertical="center" wrapText="1"/>
      <protection/>
    </xf>
    <xf numFmtId="0" fontId="46" fillId="55" borderId="0" xfId="418" applyFont="1" applyFill="1" applyAlignment="1">
      <alignment vertical="center" wrapText="1"/>
      <protection/>
    </xf>
    <xf numFmtId="0" fontId="0" fillId="0" borderId="0" xfId="395" applyFont="1" applyAlignment="1">
      <alignment vertical="top" wrapText="1"/>
      <protection/>
    </xf>
    <xf numFmtId="0" fontId="0" fillId="0" borderId="0" xfId="400" applyAlignment="1">
      <alignment vertical="top" wrapText="1"/>
      <protection/>
    </xf>
    <xf numFmtId="0" fontId="0" fillId="0" borderId="0" xfId="417" applyAlignment="1">
      <alignment vertical="top" wrapText="1"/>
      <protection/>
    </xf>
    <xf numFmtId="0" fontId="25" fillId="0" borderId="0" xfId="507" applyNumberFormat="1" applyFont="1" applyAlignment="1">
      <alignment horizontal="right" vertical="center"/>
    </xf>
    <xf numFmtId="49" fontId="28" fillId="0" borderId="0" xfId="390" applyNumberFormat="1" applyFont="1" applyAlignment="1">
      <alignment horizontal="left" vertical="top"/>
    </xf>
    <xf numFmtId="49" fontId="28" fillId="0" borderId="0" xfId="390" applyNumberFormat="1" applyFont="1" applyAlignment="1">
      <alignment vertical="top" wrapText="1"/>
    </xf>
    <xf numFmtId="2" fontId="25" fillId="0" borderId="0" xfId="390" applyNumberFormat="1" applyFont="1" applyAlignment="1">
      <alignment horizontal="center" vertical="center"/>
    </xf>
    <xf numFmtId="0" fontId="25" fillId="0" borderId="26" xfId="507" applyFont="1" applyBorder="1" applyAlignment="1">
      <alignment horizontal="left" vertical="center"/>
    </xf>
    <xf numFmtId="0" fontId="47" fillId="0" borderId="26" xfId="507" applyFont="1" applyBorder="1" applyAlignment="1">
      <alignment vertical="center"/>
    </xf>
    <xf numFmtId="0" fontId="28" fillId="0" borderId="26" xfId="507" applyFont="1" applyBorder="1" applyAlignment="1">
      <alignment horizontal="right" vertical="center"/>
    </xf>
    <xf numFmtId="4" fontId="28" fillId="0" borderId="26" xfId="507" applyNumberFormat="1" applyFont="1" applyBorder="1" applyAlignment="1">
      <alignment horizontal="right" vertical="center"/>
    </xf>
    <xf numFmtId="4" fontId="25" fillId="0" borderId="26" xfId="390" applyNumberFormat="1" applyFont="1" applyBorder="1" applyAlignment="1" applyProtection="1">
      <alignment horizontal="right" vertical="center"/>
      <protection locked="0"/>
    </xf>
    <xf numFmtId="4" fontId="25" fillId="0" borderId="26" xfId="390" applyNumberFormat="1" applyFont="1" applyBorder="1" applyAlignment="1">
      <alignment horizontal="right" vertical="center"/>
    </xf>
    <xf numFmtId="0" fontId="25" fillId="0" borderId="0" xfId="390" applyFont="1" applyAlignment="1" applyProtection="1">
      <alignment vertical="center"/>
      <protection locked="0"/>
    </xf>
    <xf numFmtId="0" fontId="25" fillId="0" borderId="0" xfId="507" applyFont="1" applyAlignment="1">
      <alignment horizontal="left" vertical="center"/>
    </xf>
    <xf numFmtId="0" fontId="38" fillId="0" borderId="0" xfId="507" applyFont="1" applyAlignment="1">
      <alignment vertical="center"/>
    </xf>
    <xf numFmtId="4" fontId="28" fillId="0" borderId="0" xfId="507" applyNumberFormat="1" applyFont="1" applyAlignment="1">
      <alignment horizontal="right" vertical="center"/>
    </xf>
    <xf numFmtId="2" fontId="28" fillId="0" borderId="0" xfId="507" applyNumberFormat="1" applyFont="1" applyAlignment="1">
      <alignment vertical="center"/>
    </xf>
    <xf numFmtId="4" fontId="16" fillId="0" borderId="0" xfId="390" applyNumberFormat="1" applyFont="1" applyAlignment="1">
      <alignment horizontal="right" vertical="center"/>
    </xf>
    <xf numFmtId="0" fontId="25" fillId="0" borderId="0" xfId="507" applyFont="1" applyAlignment="1">
      <alignment vertical="center"/>
    </xf>
    <xf numFmtId="0" fontId="38" fillId="0" borderId="19" xfId="390" applyFont="1" applyBorder="1" applyAlignment="1">
      <alignment horizontal="right" vertical="center"/>
    </xf>
    <xf numFmtId="4" fontId="14" fillId="0" borderId="19" xfId="390" applyNumberFormat="1" applyFont="1" applyBorder="1" applyAlignment="1">
      <alignment horizontal="right" vertical="center"/>
    </xf>
    <xf numFmtId="49" fontId="25" fillId="0" borderId="20" xfId="390" applyNumberFormat="1" applyFont="1" applyBorder="1" applyAlignment="1">
      <alignment horizontal="left" vertical="top"/>
    </xf>
    <xf numFmtId="49" fontId="25" fillId="0" borderId="20" xfId="390" applyNumberFormat="1" applyFont="1" applyBorder="1" applyAlignment="1">
      <alignment vertical="top" wrapText="1"/>
    </xf>
    <xf numFmtId="49" fontId="25" fillId="0" borderId="0" xfId="390" applyNumberFormat="1" applyFont="1" applyAlignment="1">
      <alignment horizontal="left" vertical="top"/>
    </xf>
    <xf numFmtId="182" fontId="1" fillId="0" borderId="0" xfId="207" applyNumberFormat="1" applyFont="1" applyFill="1" applyAlignment="1">
      <alignment horizontal="center" vertical="center"/>
    </xf>
    <xf numFmtId="0" fontId="1" fillId="0" borderId="0" xfId="207" applyFont="1" applyFill="1" applyAlignment="1">
      <alignment vertical="center"/>
    </xf>
    <xf numFmtId="0" fontId="23" fillId="0" borderId="26" xfId="0" applyFont="1" applyFill="1" applyBorder="1" applyAlignment="1">
      <alignment horizontal="center" vertical="top"/>
    </xf>
    <xf numFmtId="0" fontId="15" fillId="0" borderId="0" xfId="507" applyFont="1" applyFill="1" applyAlignment="1">
      <alignment vertical="center" wrapText="1"/>
    </xf>
    <xf numFmtId="0" fontId="24" fillId="0" borderId="0" xfId="0" applyFont="1" applyFill="1" applyAlignment="1">
      <alignment vertical="center" wrapText="1"/>
    </xf>
    <xf numFmtId="184" fontId="14" fillId="0" borderId="19" xfId="0" applyNumberFormat="1" applyFont="1" applyFill="1" applyBorder="1" applyAlignment="1">
      <alignment horizontal="right" vertical="center"/>
    </xf>
    <xf numFmtId="184" fontId="0" fillId="0" borderId="19" xfId="0" applyNumberFormat="1" applyFont="1" applyFill="1" applyBorder="1" applyAlignment="1">
      <alignment horizontal="right" vertical="center"/>
    </xf>
    <xf numFmtId="0" fontId="14" fillId="0" borderId="0" xfId="507" applyFont="1" applyFill="1" applyAlignment="1">
      <alignment vertical="center"/>
    </xf>
    <xf numFmtId="0" fontId="27" fillId="0" borderId="0" xfId="507" applyFont="1" applyAlignment="1">
      <alignment horizontal="left" vertical="center"/>
    </xf>
    <xf numFmtId="0" fontId="28" fillId="0" borderId="0" xfId="507" applyFont="1" applyAlignment="1">
      <alignment horizontal="left" vertical="center"/>
    </xf>
    <xf numFmtId="0" fontId="25" fillId="0" borderId="0" xfId="390" applyFont="1" applyAlignment="1">
      <alignment horizontal="center" vertical="center"/>
    </xf>
    <xf numFmtId="44" fontId="16" fillId="0" borderId="0" xfId="207" applyNumberFormat="1" applyFont="1" applyFill="1" applyAlignment="1">
      <alignment horizontal="center" vertical="center"/>
    </xf>
    <xf numFmtId="0" fontId="14" fillId="0" borderId="0" xfId="207" applyFont="1" applyFill="1" applyAlignment="1">
      <alignment vertical="center"/>
    </xf>
    <xf numFmtId="0" fontId="0" fillId="0" borderId="19" xfId="207" applyFont="1" applyFill="1" applyBorder="1" applyAlignment="1">
      <alignment vertical="center"/>
    </xf>
  </cellXfs>
  <cellStyles count="508">
    <cellStyle name="Normal" xfId="0"/>
    <cellStyle name="_STAMBENI DIO" xfId="15"/>
    <cellStyle name="_STAMBENI DIO_2009_06_03_tender_politin_PARCELACIJA - S formom" xfId="16"/>
    <cellStyle name="_STAMBENI DIO_D Strojarski radovi - Parentino Residence" xfId="17"/>
    <cellStyle name="_troškovnik" xfId="18"/>
    <cellStyle name="_troškovnik_2009_06_02_tender_jezevac_PARCELACIJA  -s formom" xfId="19"/>
    <cellStyle name="_troškovnik_2009_06_03_tender_politin_PARCELACIJA - S formom" xfId="20"/>
    <cellStyle name="_troškovnik_D Strojarski radovi - Parentino Residence" xfId="21"/>
    <cellStyle name="20% - Isticanje1" xfId="22"/>
    <cellStyle name="20% - Isticanje1 2" xfId="23"/>
    <cellStyle name="20% - Isticanje2" xfId="24"/>
    <cellStyle name="20% - Isticanje2 2" xfId="25"/>
    <cellStyle name="20% - Isticanje3" xfId="26"/>
    <cellStyle name="20% - Isticanje3 2" xfId="27"/>
    <cellStyle name="20% - Isticanje4" xfId="28"/>
    <cellStyle name="20% - Isticanje4 2" xfId="29"/>
    <cellStyle name="20% - Isticanje5" xfId="30"/>
    <cellStyle name="20% - Isticanje5 2" xfId="31"/>
    <cellStyle name="20% - Isticanje6" xfId="32"/>
    <cellStyle name="20% - Isticanje6 2" xfId="33"/>
    <cellStyle name="40% - Isticanje1" xfId="34"/>
    <cellStyle name="40% - Isticanje2" xfId="35"/>
    <cellStyle name="40% - Isticanje2 2" xfId="36"/>
    <cellStyle name="40% - Isticanje3" xfId="37"/>
    <cellStyle name="40% - Isticanje3 2" xfId="38"/>
    <cellStyle name="40% - Isticanje4" xfId="39"/>
    <cellStyle name="40% - Isticanje4 2" xfId="40"/>
    <cellStyle name="40% - Isticanje5" xfId="41"/>
    <cellStyle name="40% - Isticanje5 2" xfId="42"/>
    <cellStyle name="40% - Isticanje6" xfId="43"/>
    <cellStyle name="40% - Isticanje6 2" xfId="44"/>
    <cellStyle name="40% - Naglasak1" xfId="45"/>
    <cellStyle name="60% - Isticanje1" xfId="46"/>
    <cellStyle name="60% - Isticanje1 2" xfId="47"/>
    <cellStyle name="60% - Isticanje2" xfId="48"/>
    <cellStyle name="60% - Isticanje2 2" xfId="49"/>
    <cellStyle name="60% - Isticanje3" xfId="50"/>
    <cellStyle name="60% - Isticanje3 2" xfId="51"/>
    <cellStyle name="60% - Isticanje4" xfId="52"/>
    <cellStyle name="60% - Isticanje4 2" xfId="53"/>
    <cellStyle name="60% - Isticanje5" xfId="54"/>
    <cellStyle name="60% - Isticanje5 2" xfId="55"/>
    <cellStyle name="60% - Isticanje6" xfId="56"/>
    <cellStyle name="60% - Isticanje6 2" xfId="57"/>
    <cellStyle name="Bilješka" xfId="58"/>
    <cellStyle name="Bilješka 10" xfId="59"/>
    <cellStyle name="Bilješka 11" xfId="60"/>
    <cellStyle name="Bilješka 12" xfId="61"/>
    <cellStyle name="Bilješka 13" xfId="62"/>
    <cellStyle name="Bilješka 14" xfId="63"/>
    <cellStyle name="Bilješka 15" xfId="64"/>
    <cellStyle name="Bilješka 16" xfId="65"/>
    <cellStyle name="Bilješka 17" xfId="66"/>
    <cellStyle name="Bilješka 18" xfId="67"/>
    <cellStyle name="Bilješka 19" xfId="68"/>
    <cellStyle name="Bilješka 2" xfId="69"/>
    <cellStyle name="Bilješka 2 2" xfId="70"/>
    <cellStyle name="Bilješka 2 3" xfId="71"/>
    <cellStyle name="Bilješka 2_2009_06_02_tender_jezevac_PARCELACIJA  -s formom" xfId="72"/>
    <cellStyle name="Bilješka 20" xfId="73"/>
    <cellStyle name="Bilješka 21" xfId="74"/>
    <cellStyle name="Bilješka 22" xfId="75"/>
    <cellStyle name="Bilješka 23" xfId="76"/>
    <cellStyle name="Bilješka 24" xfId="77"/>
    <cellStyle name="Bilješka 25" xfId="78"/>
    <cellStyle name="Bilješka 26" xfId="79"/>
    <cellStyle name="Bilješka 27" xfId="80"/>
    <cellStyle name="Bilješka 28" xfId="81"/>
    <cellStyle name="Bilješka 29" xfId="82"/>
    <cellStyle name="Bilješka 3" xfId="83"/>
    <cellStyle name="Bilješka 30" xfId="84"/>
    <cellStyle name="Bilješka 31" xfId="85"/>
    <cellStyle name="Bilješka 32" xfId="86"/>
    <cellStyle name="Bilješka 33" xfId="87"/>
    <cellStyle name="Bilješka 34" xfId="88"/>
    <cellStyle name="Bilješka 35" xfId="89"/>
    <cellStyle name="Bilješka 36" xfId="90"/>
    <cellStyle name="Bilješka 37" xfId="91"/>
    <cellStyle name="Bilješka 38" xfId="92"/>
    <cellStyle name="Bilješka 39" xfId="93"/>
    <cellStyle name="Bilješka 4" xfId="94"/>
    <cellStyle name="Bilješka 40" xfId="95"/>
    <cellStyle name="Bilješka 41" xfId="96"/>
    <cellStyle name="Bilješka 42" xfId="97"/>
    <cellStyle name="Bilješka 43" xfId="98"/>
    <cellStyle name="Bilješka 44" xfId="99"/>
    <cellStyle name="Bilješka 45" xfId="100"/>
    <cellStyle name="Bilješka 46" xfId="101"/>
    <cellStyle name="Bilješka 47" xfId="102"/>
    <cellStyle name="Bilješka 48" xfId="103"/>
    <cellStyle name="Bilješka 49" xfId="104"/>
    <cellStyle name="Bilješka 5" xfId="105"/>
    <cellStyle name="Bilješka 50" xfId="106"/>
    <cellStyle name="Bilješka 51" xfId="107"/>
    <cellStyle name="Bilješka 52" xfId="108"/>
    <cellStyle name="Bilješka 6" xfId="109"/>
    <cellStyle name="Bilješka 7" xfId="110"/>
    <cellStyle name="Bilješka 8" xfId="111"/>
    <cellStyle name="Bilješka 9" xfId="112"/>
    <cellStyle name="cijene" xfId="113"/>
    <cellStyle name="Comma 10" xfId="114"/>
    <cellStyle name="Comma 11" xfId="115"/>
    <cellStyle name="Comma 12" xfId="116"/>
    <cellStyle name="Comma 13" xfId="117"/>
    <cellStyle name="Comma 14" xfId="118"/>
    <cellStyle name="Comma 15" xfId="119"/>
    <cellStyle name="Comma 16" xfId="120"/>
    <cellStyle name="Comma 17" xfId="121"/>
    <cellStyle name="Comma 18" xfId="122"/>
    <cellStyle name="Comma 19" xfId="123"/>
    <cellStyle name="Comma 2" xfId="124"/>
    <cellStyle name="Comma 20" xfId="125"/>
    <cellStyle name="Comma 21" xfId="126"/>
    <cellStyle name="Comma 22" xfId="127"/>
    <cellStyle name="Comma 23" xfId="128"/>
    <cellStyle name="Comma 24" xfId="129"/>
    <cellStyle name="Comma 25" xfId="130"/>
    <cellStyle name="Comma 26" xfId="131"/>
    <cellStyle name="Comma 27" xfId="132"/>
    <cellStyle name="Comma 28" xfId="133"/>
    <cellStyle name="Comma 29" xfId="134"/>
    <cellStyle name="Comma 3" xfId="135"/>
    <cellStyle name="Comma 30" xfId="136"/>
    <cellStyle name="Comma 31" xfId="137"/>
    <cellStyle name="Comma 32" xfId="138"/>
    <cellStyle name="Comma 33" xfId="139"/>
    <cellStyle name="Comma 34" xfId="140"/>
    <cellStyle name="Comma 35" xfId="141"/>
    <cellStyle name="Comma 36" xfId="142"/>
    <cellStyle name="Comma 37" xfId="143"/>
    <cellStyle name="Comma 38" xfId="144"/>
    <cellStyle name="Comma 39" xfId="145"/>
    <cellStyle name="Comma 4" xfId="146"/>
    <cellStyle name="Comma 40" xfId="147"/>
    <cellStyle name="Comma 41" xfId="148"/>
    <cellStyle name="Comma 42" xfId="149"/>
    <cellStyle name="Comma 43" xfId="150"/>
    <cellStyle name="Comma 44" xfId="151"/>
    <cellStyle name="Comma 45" xfId="152"/>
    <cellStyle name="Comma 46" xfId="153"/>
    <cellStyle name="Comma 47" xfId="154"/>
    <cellStyle name="Comma 48" xfId="155"/>
    <cellStyle name="Comma 49" xfId="156"/>
    <cellStyle name="Comma 5" xfId="157"/>
    <cellStyle name="Comma 50" xfId="158"/>
    <cellStyle name="Comma 51" xfId="159"/>
    <cellStyle name="Comma 6" xfId="160"/>
    <cellStyle name="Comma 7" xfId="161"/>
    <cellStyle name="Comma 8" xfId="162"/>
    <cellStyle name="Comma 9" xfId="163"/>
    <cellStyle name="Comma_H.KORALJ  i RUBIN - Tender troškovnik za sobe Ver 01. -24.11.05" xfId="164"/>
    <cellStyle name="Currency 2" xfId="165"/>
    <cellStyle name="Dobro" xfId="166"/>
    <cellStyle name="Dobro 2" xfId="167"/>
    <cellStyle name="Excel Built-in Explanatory Text" xfId="168"/>
    <cellStyle name="Excel Built-in Normal" xfId="169"/>
    <cellStyle name="Isticanje1" xfId="170"/>
    <cellStyle name="Isticanje1 2" xfId="171"/>
    <cellStyle name="Isticanje2" xfId="172"/>
    <cellStyle name="Isticanje2 2" xfId="173"/>
    <cellStyle name="Isticanje3" xfId="174"/>
    <cellStyle name="Isticanje3 2" xfId="175"/>
    <cellStyle name="Isticanje4" xfId="176"/>
    <cellStyle name="Isticanje4 2" xfId="177"/>
    <cellStyle name="Isticanje5" xfId="178"/>
    <cellStyle name="Isticanje5 2" xfId="179"/>
    <cellStyle name="Isticanje6" xfId="180"/>
    <cellStyle name="Isticanje6 2" xfId="181"/>
    <cellStyle name="Izlaz" xfId="182"/>
    <cellStyle name="Izlaz 2" xfId="183"/>
    <cellStyle name="Izračun" xfId="184"/>
    <cellStyle name="Izračun 2" xfId="185"/>
    <cellStyle name="kolona1" xfId="186"/>
    <cellStyle name="kolona2" xfId="187"/>
    <cellStyle name="kolona3" xfId="188"/>
    <cellStyle name="komadi" xfId="189"/>
    <cellStyle name="Loše" xfId="190"/>
    <cellStyle name="Loše 2" xfId="191"/>
    <cellStyle name="merge" xfId="192"/>
    <cellStyle name="nabrajanje" xfId="193"/>
    <cellStyle name="Naslov" xfId="194"/>
    <cellStyle name="Naslov 1" xfId="195"/>
    <cellStyle name="Naslov 1 1" xfId="196"/>
    <cellStyle name="Naslov 1 2" xfId="197"/>
    <cellStyle name="Naslov 2" xfId="198"/>
    <cellStyle name="Naslov 2 2" xfId="199"/>
    <cellStyle name="Naslov 3" xfId="200"/>
    <cellStyle name="Naslov 3 2" xfId="201"/>
    <cellStyle name="Naslov 4" xfId="202"/>
    <cellStyle name="Naslov 4 2" xfId="203"/>
    <cellStyle name="Naslov 5" xfId="204"/>
    <cellStyle name="Neutralno" xfId="205"/>
    <cellStyle name="Neutralno 2" xfId="206"/>
    <cellStyle name="Normal 10" xfId="207"/>
    <cellStyle name="Normal 10 10" xfId="208"/>
    <cellStyle name="Normal 10 2" xfId="209"/>
    <cellStyle name="Normal 10 3" xfId="210"/>
    <cellStyle name="Normal 10_K1213_Politin_20 mobile homes_tender_20120725" xfId="211"/>
    <cellStyle name="Normal 11" xfId="212"/>
    <cellStyle name="Normal 11 2" xfId="213"/>
    <cellStyle name="Normal 11 3" xfId="214"/>
    <cellStyle name="Normal 11 4" xfId="215"/>
    <cellStyle name="Normal 11 5" xfId="216"/>
    <cellStyle name="Normal 11 6" xfId="217"/>
    <cellStyle name="Normal 11_K1213_Politin_20 mobile homes_tender_20120725" xfId="218"/>
    <cellStyle name="Normal 12" xfId="219"/>
    <cellStyle name="Normal 12 22" xfId="220"/>
    <cellStyle name="Normal 12 22 2" xfId="221"/>
    <cellStyle name="Normal 13" xfId="222"/>
    <cellStyle name="Normal 14" xfId="223"/>
    <cellStyle name="Normal 14 2" xfId="224"/>
    <cellStyle name="Normal 14 3" xfId="225"/>
    <cellStyle name="Normal 14 4" xfId="226"/>
    <cellStyle name="Normal 14 5" xfId="227"/>
    <cellStyle name="Normal 14 6" xfId="228"/>
    <cellStyle name="Normal 14_K1213_Politin_20 mobile homes_tender_20120725" xfId="229"/>
    <cellStyle name="Normal 15" xfId="230"/>
    <cellStyle name="Normal 16" xfId="231"/>
    <cellStyle name="Normal 17" xfId="232"/>
    <cellStyle name="Normal 17 2" xfId="233"/>
    <cellStyle name="Normal 17 3" xfId="234"/>
    <cellStyle name="Normal 18" xfId="235"/>
    <cellStyle name="Normal 19" xfId="236"/>
    <cellStyle name="Normal 2" xfId="237"/>
    <cellStyle name="Normal 2 10" xfId="238"/>
    <cellStyle name="Normal 2 11" xfId="239"/>
    <cellStyle name="Normal 2 12" xfId="240"/>
    <cellStyle name="Normal 2 13" xfId="241"/>
    <cellStyle name="Normal 2 14" xfId="242"/>
    <cellStyle name="Normal 2 15" xfId="243"/>
    <cellStyle name="Normal 2 16" xfId="244"/>
    <cellStyle name="Normal 2 17" xfId="245"/>
    <cellStyle name="Normal 2 18" xfId="246"/>
    <cellStyle name="Normal 2 19" xfId="247"/>
    <cellStyle name="Normal 2 2" xfId="248"/>
    <cellStyle name="Normal 2 2 2" xfId="249"/>
    <cellStyle name="Normal 2 2 3" xfId="250"/>
    <cellStyle name="Normal 2 2 4" xfId="251"/>
    <cellStyle name="Normal 2 2 5" xfId="252"/>
    <cellStyle name="Normal 2 20" xfId="253"/>
    <cellStyle name="Normal 2 21" xfId="254"/>
    <cellStyle name="Normal 2 22" xfId="255"/>
    <cellStyle name="Normal 2 23" xfId="256"/>
    <cellStyle name="Normal 2 24" xfId="257"/>
    <cellStyle name="Normal 2 25" xfId="258"/>
    <cellStyle name="Normal 2 26" xfId="259"/>
    <cellStyle name="Normal 2 27" xfId="260"/>
    <cellStyle name="Normal 2 28" xfId="261"/>
    <cellStyle name="Normal 2 29" xfId="262"/>
    <cellStyle name="Normal 2 3" xfId="263"/>
    <cellStyle name="Normal 2 3 2" xfId="264"/>
    <cellStyle name="Normal 2 30" xfId="265"/>
    <cellStyle name="Normal 2 31" xfId="266"/>
    <cellStyle name="Normal 2 32" xfId="267"/>
    <cellStyle name="Normal 2 33" xfId="268"/>
    <cellStyle name="Normal 2 34" xfId="269"/>
    <cellStyle name="Normal 2 35" xfId="270"/>
    <cellStyle name="Normal 2 36" xfId="271"/>
    <cellStyle name="Normal 2 37" xfId="272"/>
    <cellStyle name="Normal 2 38" xfId="273"/>
    <cellStyle name="Normal 2 39" xfId="274"/>
    <cellStyle name="Normal 2 4" xfId="275"/>
    <cellStyle name="Normal 2 4 2" xfId="276"/>
    <cellStyle name="Normal 2 40" xfId="277"/>
    <cellStyle name="Normal 2 41" xfId="278"/>
    <cellStyle name="Normal 2 42" xfId="279"/>
    <cellStyle name="Normal 2 43" xfId="280"/>
    <cellStyle name="Normal 2 44" xfId="281"/>
    <cellStyle name="Normal 2 45" xfId="282"/>
    <cellStyle name="Normal 2 46" xfId="283"/>
    <cellStyle name="Normal 2 47" xfId="284"/>
    <cellStyle name="Normal 2 48" xfId="285"/>
    <cellStyle name="Normal 2 49" xfId="286"/>
    <cellStyle name="Normal 2 5" xfId="287"/>
    <cellStyle name="Normal 2 50" xfId="288"/>
    <cellStyle name="Normal 2 51" xfId="289"/>
    <cellStyle name="Normal 2 52" xfId="290"/>
    <cellStyle name="Normal 2 6" xfId="291"/>
    <cellStyle name="Normal 2 7" xfId="292"/>
    <cellStyle name="Normal 2 8" xfId="293"/>
    <cellStyle name="Normal 2 9" xfId="294"/>
    <cellStyle name="Normal 2_2009_06_03_tender_politin_PARCELACIJA - S formom" xfId="295"/>
    <cellStyle name="Normal 20" xfId="296"/>
    <cellStyle name="Normal 21" xfId="297"/>
    <cellStyle name="Normal 21 2" xfId="298"/>
    <cellStyle name="Normal 21 3" xfId="299"/>
    <cellStyle name="Normal 21 4" xfId="300"/>
    <cellStyle name="Normal 21 5" xfId="301"/>
    <cellStyle name="Normal 21_K1213_Politin_20 mobile homes_tender_20120725" xfId="302"/>
    <cellStyle name="Normal 22" xfId="303"/>
    <cellStyle name="Normal 23" xfId="304"/>
    <cellStyle name="Normal 24" xfId="305"/>
    <cellStyle name="Normal 25" xfId="306"/>
    <cellStyle name="Normal 26" xfId="307"/>
    <cellStyle name="Normal 27" xfId="308"/>
    <cellStyle name="Normal 28" xfId="309"/>
    <cellStyle name="Normal 29" xfId="310"/>
    <cellStyle name="Normal 3" xfId="311"/>
    <cellStyle name="Normal 3 2" xfId="312"/>
    <cellStyle name="Normal 3 2 2" xfId="313"/>
    <cellStyle name="Normal 3 3" xfId="314"/>
    <cellStyle name="Normal 3_K1213_Politin_20 mobile homes_tender_20120725" xfId="315"/>
    <cellStyle name="Normal 30" xfId="316"/>
    <cellStyle name="Normal 31" xfId="317"/>
    <cellStyle name="Normal 32" xfId="318"/>
    <cellStyle name="Normal 33" xfId="319"/>
    <cellStyle name="Normal 34" xfId="320"/>
    <cellStyle name="Normal 35" xfId="321"/>
    <cellStyle name="Normal 35 2" xfId="322"/>
    <cellStyle name="Normal 35 3" xfId="323"/>
    <cellStyle name="Normal 35 4" xfId="324"/>
    <cellStyle name="Normal 35 5" xfId="325"/>
    <cellStyle name="Normal 35_K1213_Politin_20 mobile homes_tender_20120725" xfId="326"/>
    <cellStyle name="Normal 36" xfId="327"/>
    <cellStyle name="Normal 37" xfId="328"/>
    <cellStyle name="Normal 37 2" xfId="329"/>
    <cellStyle name="Normal 37 3" xfId="330"/>
    <cellStyle name="Normal 37 4" xfId="331"/>
    <cellStyle name="Normal 37 5" xfId="332"/>
    <cellStyle name="Normal 37_K1213_Politin_20 mobile homes_tender_20120725" xfId="333"/>
    <cellStyle name="Normal 38" xfId="334"/>
    <cellStyle name="Normal 39" xfId="335"/>
    <cellStyle name="Normal 4" xfId="336"/>
    <cellStyle name="Normal 4 10" xfId="337"/>
    <cellStyle name="Normal 4 2" xfId="338"/>
    <cellStyle name="Normal 4 3" xfId="339"/>
    <cellStyle name="Normal 4 4" xfId="340"/>
    <cellStyle name="Normal 4 5" xfId="341"/>
    <cellStyle name="Normal 4 6" xfId="342"/>
    <cellStyle name="Normal 4_K1213_Politin_20 mobile homes_tender_20120725" xfId="343"/>
    <cellStyle name="Normal 40" xfId="344"/>
    <cellStyle name="Normal 41" xfId="345"/>
    <cellStyle name="Normal 42" xfId="346"/>
    <cellStyle name="Normal 43" xfId="347"/>
    <cellStyle name="Normal 44" xfId="348"/>
    <cellStyle name="Normal 45" xfId="349"/>
    <cellStyle name="Normal 46" xfId="350"/>
    <cellStyle name="Normal 47" xfId="351"/>
    <cellStyle name="Normal 48" xfId="352"/>
    <cellStyle name="Normal 49" xfId="353"/>
    <cellStyle name="Normal 5" xfId="354"/>
    <cellStyle name="Normal 5 10" xfId="355"/>
    <cellStyle name="Normal 5 10 4" xfId="356"/>
    <cellStyle name="Normal 50" xfId="357"/>
    <cellStyle name="Normal 51" xfId="358"/>
    <cellStyle name="Normal 52" xfId="359"/>
    <cellStyle name="Normal 53" xfId="360"/>
    <cellStyle name="Normal 54" xfId="361"/>
    <cellStyle name="Normal 55" xfId="362"/>
    <cellStyle name="Normal 56" xfId="363"/>
    <cellStyle name="Normal 58" xfId="364"/>
    <cellStyle name="Normal 58 2" xfId="365"/>
    <cellStyle name="Normal 58 2 2" xfId="366"/>
    <cellStyle name="Normal 58_K1213_Politin_20 mobile homes_tender_20120725" xfId="367"/>
    <cellStyle name="Normal 6" xfId="368"/>
    <cellStyle name="Normal 6 2" xfId="369"/>
    <cellStyle name="Normal 7" xfId="370"/>
    <cellStyle name="Normal 7 10" xfId="371"/>
    <cellStyle name="Normal 7 11" xfId="372"/>
    <cellStyle name="Normal 7 12" xfId="373"/>
    <cellStyle name="Normal 7 13" xfId="374"/>
    <cellStyle name="Normal 7 14" xfId="375"/>
    <cellStyle name="Normal 7 15" xfId="376"/>
    <cellStyle name="Normal 7 16" xfId="377"/>
    <cellStyle name="Normal 7 2" xfId="378"/>
    <cellStyle name="Normal 7 3" xfId="379"/>
    <cellStyle name="Normal 7 4" xfId="380"/>
    <cellStyle name="Normal 7 5" xfId="381"/>
    <cellStyle name="Normal 7 6" xfId="382"/>
    <cellStyle name="Normal 7 7" xfId="383"/>
    <cellStyle name="Normal 7 8" xfId="384"/>
    <cellStyle name="Normal 7 9" xfId="385"/>
    <cellStyle name="Normal 7_2009_06_03_tender_politin_PARCELACIJA - S formom" xfId="386"/>
    <cellStyle name="Normal 8" xfId="387"/>
    <cellStyle name="Normal 8 3" xfId="388"/>
    <cellStyle name="Normal 9" xfId="389"/>
    <cellStyle name="Normal 9 2" xfId="390"/>
    <cellStyle name="Normal 9_K1213_Politin_20 mobile homes_tender_20120725" xfId="391"/>
    <cellStyle name="Normal_2001" xfId="392"/>
    <cellStyle name="Normal_Građ.obrtnički radovi" xfId="393"/>
    <cellStyle name="Normal_Građ.obrtnički radovi 1.kat" xfId="394"/>
    <cellStyle name="Normal_Građ.obrtnički radovi 1.kat_14" xfId="395"/>
    <cellStyle name="Normal_Građ.obrtnički radovi 1.kat_2" xfId="396"/>
    <cellStyle name="Normal_Građ.obrtnički radovi 1.kat_28" xfId="397"/>
    <cellStyle name="Normal_Građ.obrtnički radovi 1.kat_29" xfId="398"/>
    <cellStyle name="Normal_Građ.obrtnički radovi 1.kat_30" xfId="399"/>
    <cellStyle name="Normal_Građ.obrtnički radovi 1.kat_39" xfId="400"/>
    <cellStyle name="Normal_Građ.obrtnički radovi 1.kat_40" xfId="401"/>
    <cellStyle name="Normal_Građ.obrtnički radovi 1.kat_41" xfId="402"/>
    <cellStyle name="Normal_Građ.obrtnički radovi 1.kat_45" xfId="403"/>
    <cellStyle name="Normal_Građ.obrtnički radovi 1.kat_46" xfId="404"/>
    <cellStyle name="Normal_Građ.obrtnički radovi 1.kat_47" xfId="405"/>
    <cellStyle name="Normal_Građ.obrtnički radovi 1.kat_50" xfId="406"/>
    <cellStyle name="Normal_Građ.obrtnički radovi 1.kat_51" xfId="407"/>
    <cellStyle name="Normal_Građ.obrtnički radovi 1.kat_60" xfId="408"/>
    <cellStyle name="Normal_Građ.obrtnički radovi 1.kat_64" xfId="409"/>
    <cellStyle name="Normal_Građ.obrtnički radovi 1.kat_65" xfId="410"/>
    <cellStyle name="Normal_Građ.obrtnički radovi 1.kat_66" xfId="411"/>
    <cellStyle name="Normal_Građ.obrtnički radovi 1.kat_67" xfId="412"/>
    <cellStyle name="Normal_Građ.obrtnički radovi 1.kat_68" xfId="413"/>
    <cellStyle name="Normal_Građ.obrtnički radovi 1.kat_69" xfId="414"/>
    <cellStyle name="Normal_Građ.obrtnički radovi 1.kat_77" xfId="415"/>
    <cellStyle name="Normal_Građ.obrtnički radovi 1.kat_78" xfId="416"/>
    <cellStyle name="Normal_Građ.obrtnički radovi 1.kat_81" xfId="417"/>
    <cellStyle name="Normal_Građ.obrtnički radovi_3" xfId="418"/>
    <cellStyle name="Normal_Građ.obrtnički radovi_4" xfId="419"/>
    <cellStyle name="Normal_Građ.obrtnički radovi_5" xfId="420"/>
    <cellStyle name="Normal_Građ.obrtnički radovi_6" xfId="421"/>
    <cellStyle name="Normal_Građ.obrtnički radovi_7" xfId="422"/>
    <cellStyle name="Normal_H.KORALJ - Klimatizacija soba - Tender troškovnik STROJARSTVO - protect" xfId="423"/>
    <cellStyle name="Normal_Kuce A, E, F, J" xfId="424"/>
    <cellStyle name="Normal_Troškovnik" xfId="425"/>
    <cellStyle name="Normal1" xfId="426"/>
    <cellStyle name="Normal3" xfId="427"/>
    <cellStyle name="Normalno 15 2" xfId="428"/>
    <cellStyle name="Normalno 3 5" xfId="429"/>
    <cellStyle name="Obično 10" xfId="430"/>
    <cellStyle name="Obično 11" xfId="431"/>
    <cellStyle name="Obično 12" xfId="432"/>
    <cellStyle name="Obično 13" xfId="433"/>
    <cellStyle name="Obično 14" xfId="434"/>
    <cellStyle name="Obično 15" xfId="435"/>
    <cellStyle name="Obično 16" xfId="436"/>
    <cellStyle name="Obično 2" xfId="437"/>
    <cellStyle name="Obično 3" xfId="438"/>
    <cellStyle name="Obično 4" xfId="439"/>
    <cellStyle name="Obično 5" xfId="440"/>
    <cellStyle name="Obično 6" xfId="441"/>
    <cellStyle name="Obično 7" xfId="442"/>
    <cellStyle name="Obično 8" xfId="443"/>
    <cellStyle name="Obično 8 2" xfId="444"/>
    <cellStyle name="Obično 9" xfId="445"/>
    <cellStyle name="Obično_609 - SAMOBOR-armatura" xfId="446"/>
    <cellStyle name="Percent 10" xfId="447"/>
    <cellStyle name="Percent 11" xfId="448"/>
    <cellStyle name="Percent 12" xfId="449"/>
    <cellStyle name="Percent 13" xfId="450"/>
    <cellStyle name="Percent 14" xfId="451"/>
    <cellStyle name="Percent 15" xfId="452"/>
    <cellStyle name="Percent 16" xfId="453"/>
    <cellStyle name="Percent 17" xfId="454"/>
    <cellStyle name="Percent 18" xfId="455"/>
    <cellStyle name="Percent 19" xfId="456"/>
    <cellStyle name="Percent 2" xfId="457"/>
    <cellStyle name="Percent 2 2" xfId="458"/>
    <cellStyle name="Percent 20" xfId="459"/>
    <cellStyle name="Percent 21" xfId="460"/>
    <cellStyle name="Percent 22" xfId="461"/>
    <cellStyle name="Percent 23" xfId="462"/>
    <cellStyle name="Percent 24" xfId="463"/>
    <cellStyle name="Percent 25" xfId="464"/>
    <cellStyle name="Percent 26" xfId="465"/>
    <cellStyle name="Percent 27" xfId="466"/>
    <cellStyle name="Percent 28" xfId="467"/>
    <cellStyle name="Percent 29" xfId="468"/>
    <cellStyle name="Percent 3" xfId="469"/>
    <cellStyle name="Percent 30" xfId="470"/>
    <cellStyle name="Percent 31" xfId="471"/>
    <cellStyle name="Percent 32" xfId="472"/>
    <cellStyle name="Percent 33" xfId="473"/>
    <cellStyle name="Percent 34" xfId="474"/>
    <cellStyle name="Percent 35" xfId="475"/>
    <cellStyle name="Percent 36" xfId="476"/>
    <cellStyle name="Percent 37" xfId="477"/>
    <cellStyle name="Percent 38" xfId="478"/>
    <cellStyle name="Percent 39" xfId="479"/>
    <cellStyle name="Percent 4" xfId="480"/>
    <cellStyle name="Percent 40" xfId="481"/>
    <cellStyle name="Percent 41" xfId="482"/>
    <cellStyle name="Percent 42" xfId="483"/>
    <cellStyle name="Percent 43" xfId="484"/>
    <cellStyle name="Percent 44" xfId="485"/>
    <cellStyle name="Percent 45" xfId="486"/>
    <cellStyle name="Percent 46" xfId="487"/>
    <cellStyle name="Percent 47" xfId="488"/>
    <cellStyle name="Percent 48" xfId="489"/>
    <cellStyle name="Percent 49" xfId="490"/>
    <cellStyle name="Percent 5" xfId="491"/>
    <cellStyle name="Percent 50" xfId="492"/>
    <cellStyle name="Percent 51" xfId="493"/>
    <cellStyle name="Percent 6" xfId="494"/>
    <cellStyle name="Percent 7" xfId="495"/>
    <cellStyle name="Percent 8" xfId="496"/>
    <cellStyle name="Percent 9" xfId="497"/>
    <cellStyle name="Percent" xfId="498"/>
    <cellStyle name="Povezana ćelija" xfId="499"/>
    <cellStyle name="Povezana ćelija 2" xfId="500"/>
    <cellStyle name="Provjera ćelije" xfId="501"/>
    <cellStyle name="Provjera ćelije 2" xfId="502"/>
    <cellStyle name="redni brojevi" xfId="503"/>
    <cellStyle name="Stil 1" xfId="504"/>
    <cellStyle name="Stil 1 10 2" xfId="505"/>
    <cellStyle name="Stil 1 9" xfId="506"/>
    <cellStyle name="Style 1" xfId="507"/>
    <cellStyle name="Style 1 2" xfId="508"/>
    <cellStyle name="Tekst objašnjenja" xfId="509"/>
    <cellStyle name="Tekst objašnjenja 2" xfId="510"/>
    <cellStyle name="Tekst upozorenja" xfId="511"/>
    <cellStyle name="Tekst upozorenja 2" xfId="512"/>
    <cellStyle name="Ukupni zbroj" xfId="513"/>
    <cellStyle name="Ukupni zbroj 2" xfId="514"/>
    <cellStyle name="Unos" xfId="515"/>
    <cellStyle name="Unos 2" xfId="516"/>
    <cellStyle name="Currency" xfId="517"/>
    <cellStyle name="Currency [0]" xfId="518"/>
    <cellStyle name="zadnja" xfId="519"/>
    <cellStyle name="Comma" xfId="520"/>
    <cellStyle name="Comma [0]" xfId="5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67</xdr:row>
      <xdr:rowOff>0</xdr:rowOff>
    </xdr:from>
    <xdr:ext cx="19050" cy="19050"/>
    <xdr:sp>
      <xdr:nvSpPr>
        <xdr:cNvPr id="1" name="AutoShape 1"/>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2" name="AutoShape 2"/>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3" name="AutoShape 35"/>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4" name="AutoShape 36"/>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5" name="AutoShape 1"/>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6" name="AutoShape 2"/>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7" name="AutoShape 35"/>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8" name="AutoShape 36"/>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9" name="AutoShape 1"/>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10" name="AutoShape 2"/>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11" name="AutoShape 35"/>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12" name="AutoShape 36"/>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13" name="AutoShape 1"/>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14" name="AutoShape 2"/>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15" name="AutoShape 35"/>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0</xdr:colOff>
      <xdr:row>67</xdr:row>
      <xdr:rowOff>0</xdr:rowOff>
    </xdr:from>
    <xdr:ext cx="19050" cy="19050"/>
    <xdr:sp>
      <xdr:nvSpPr>
        <xdr:cNvPr id="16" name="AutoShape 36"/>
        <xdr:cNvSpPr>
          <a:spLocks noChangeAspect="1"/>
        </xdr:cNvSpPr>
      </xdr:nvSpPr>
      <xdr:spPr>
        <a:xfrm>
          <a:off x="438150" y="29746575"/>
          <a:ext cx="1905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ravnica\AppData\Local\Microsoft\Windows\INetCache\Content.Outlook\2ZV90W3G\Ljekarna%20Jadran_Arh_GP_Mapa%201%20-%20Troskovni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5-36%20FBF-uredenje%20prostora-III%20k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My%2520Documents\P%2520R%2520I%2520P%2520R%2520E%2520M%2520A\ponude\N.C.%2520-%2520GRA&#272;EVINSKI%2520RADOVI%2520-%2520POSLOVI%2520PREKO%2520GOD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PĆI UVIJETI"/>
      <sheetName val="Građ.obrtnički radovi"/>
      <sheetName val="OPREMA"/>
      <sheetName val="REKAPITULACIJA"/>
      <sheetName val="soboslik"/>
      <sheetName val="ZEMLJAN"/>
      <sheetName val="razni "/>
      <sheetName val="izolacija"/>
      <sheetName val="oprema dvor."/>
      <sheetName val="okoliš"/>
      <sheetName val="elektr"/>
      <sheetName val="PLI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LOGO (2)"/>
      <sheetName val="RAZNI RADOVI"/>
      <sheetName val="REZIM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outlinePr summaryBelow="0" summaryRight="0"/>
  </sheetPr>
  <dimension ref="A2:B48"/>
  <sheetViews>
    <sheetView view="pageBreakPreview" zoomScaleSheetLayoutView="100" zoomScalePageLayoutView="0" workbookViewId="0" topLeftCell="A22">
      <selection activeCell="I15" sqref="I15"/>
    </sheetView>
  </sheetViews>
  <sheetFormatPr defaultColWidth="10.28125" defaultRowHeight="12.75"/>
  <cols>
    <col min="1" max="1" width="3.00390625" style="0" customWidth="1"/>
    <col min="2" max="2" width="93.28125" style="0" customWidth="1" collapsed="1"/>
  </cols>
  <sheetData>
    <row r="1" s="1" customFormat="1" ht="12.75" customHeight="1"/>
    <row r="2" spans="1:2" ht="19.5" customHeight="1">
      <c r="A2" s="354" t="s">
        <v>2</v>
      </c>
      <c r="B2" s="354"/>
    </row>
    <row r="3" spans="1:2" ht="12.75" customHeight="1">
      <c r="A3" s="159"/>
      <c r="B3" s="160"/>
    </row>
    <row r="4" spans="1:2" ht="42.75" customHeight="1">
      <c r="A4" s="161">
        <v>1</v>
      </c>
      <c r="B4" s="163" t="s">
        <v>3</v>
      </c>
    </row>
    <row r="5" spans="1:2" ht="28.5" customHeight="1">
      <c r="A5" s="161">
        <v>2</v>
      </c>
      <c r="B5" s="163" t="s">
        <v>4</v>
      </c>
    </row>
    <row r="6" spans="1:2" ht="28.5" customHeight="1">
      <c r="A6" s="161">
        <v>3</v>
      </c>
      <c r="B6" s="163" t="s">
        <v>5</v>
      </c>
    </row>
    <row r="7" spans="1:2" ht="28.5" customHeight="1">
      <c r="A7" s="161">
        <v>4</v>
      </c>
      <c r="B7" s="163" t="s">
        <v>6</v>
      </c>
    </row>
    <row r="8" spans="1:2" ht="28.5" customHeight="1">
      <c r="A8" s="161">
        <v>5</v>
      </c>
      <c r="B8" s="163" t="s">
        <v>7</v>
      </c>
    </row>
    <row r="9" spans="1:2" ht="42.75" customHeight="1">
      <c r="A9" s="161">
        <v>6</v>
      </c>
      <c r="B9" s="163" t="s">
        <v>8</v>
      </c>
    </row>
    <row r="10" spans="1:2" ht="15" customHeight="1">
      <c r="A10" s="161">
        <v>7</v>
      </c>
      <c r="B10" s="163" t="s">
        <v>9</v>
      </c>
    </row>
    <row r="11" spans="1:2" ht="42.75" customHeight="1">
      <c r="A11" s="161">
        <v>8</v>
      </c>
      <c r="B11" s="163" t="s">
        <v>10</v>
      </c>
    </row>
    <row r="12" spans="1:2" ht="28.5" customHeight="1">
      <c r="A12" s="161">
        <v>9</v>
      </c>
      <c r="B12" s="163" t="s">
        <v>11</v>
      </c>
    </row>
    <row r="13" spans="1:2" ht="42.75" customHeight="1">
      <c r="A13" s="161">
        <v>10</v>
      </c>
      <c r="B13" s="163" t="s">
        <v>12</v>
      </c>
    </row>
    <row r="14" spans="1:2" ht="42.75" customHeight="1">
      <c r="A14" s="161">
        <v>11</v>
      </c>
      <c r="B14" s="163" t="s">
        <v>13</v>
      </c>
    </row>
    <row r="15" spans="1:2" ht="42.75" customHeight="1">
      <c r="A15" s="161">
        <v>12</v>
      </c>
      <c r="B15" s="163" t="s">
        <v>14</v>
      </c>
    </row>
    <row r="16" spans="1:2" ht="28.5" customHeight="1">
      <c r="A16" s="161">
        <v>13</v>
      </c>
      <c r="B16" s="163" t="s">
        <v>15</v>
      </c>
    </row>
    <row r="17" spans="1:2" ht="15" customHeight="1">
      <c r="A17" s="161"/>
      <c r="B17" s="162"/>
    </row>
    <row r="18" spans="1:2" ht="15" customHeight="1">
      <c r="A18" s="161"/>
      <c r="B18" s="164" t="s">
        <v>16</v>
      </c>
    </row>
    <row r="19" spans="1:2" ht="57" customHeight="1">
      <c r="A19" s="161"/>
      <c r="B19" s="167" t="s">
        <v>17</v>
      </c>
    </row>
    <row r="20" spans="1:2" ht="28.5" customHeight="1">
      <c r="A20" s="161"/>
      <c r="B20" s="167" t="s">
        <v>18</v>
      </c>
    </row>
    <row r="21" spans="1:2" ht="71.25" customHeight="1">
      <c r="A21" s="161"/>
      <c r="B21" s="164" t="s">
        <v>19</v>
      </c>
    </row>
    <row r="22" spans="1:2" ht="15" customHeight="1">
      <c r="A22" s="161"/>
      <c r="B22" s="164" t="s">
        <v>20</v>
      </c>
    </row>
    <row r="23" spans="1:2" ht="14.25" customHeight="1">
      <c r="A23" s="1"/>
      <c r="B23" s="164" t="s">
        <v>21</v>
      </c>
    </row>
    <row r="24" spans="1:2" ht="14.25" customHeight="1">
      <c r="A24" s="1"/>
      <c r="B24" s="164" t="s">
        <v>22</v>
      </c>
    </row>
    <row r="25" spans="1:2" ht="14.25" customHeight="1">
      <c r="A25" s="1"/>
      <c r="B25" s="164" t="s">
        <v>23</v>
      </c>
    </row>
    <row r="26" spans="1:2" ht="14.25" customHeight="1">
      <c r="A26" s="1"/>
      <c r="B26" s="165" t="s">
        <v>24</v>
      </c>
    </row>
    <row r="27" spans="1:2" ht="14.25" customHeight="1">
      <c r="A27" s="1"/>
      <c r="B27" s="164" t="s">
        <v>25</v>
      </c>
    </row>
    <row r="28" spans="1:2" ht="14.25" customHeight="1">
      <c r="A28" s="1"/>
      <c r="B28" s="164" t="s">
        <v>26</v>
      </c>
    </row>
    <row r="29" spans="1:2" ht="14.25" customHeight="1">
      <c r="A29" s="1"/>
      <c r="B29" s="164" t="s">
        <v>27</v>
      </c>
    </row>
    <row r="30" ht="28.5" customHeight="1">
      <c r="B30" s="164" t="s">
        <v>28</v>
      </c>
    </row>
    <row r="31" ht="14.25" customHeight="1">
      <c r="B31" s="164" t="s">
        <v>29</v>
      </c>
    </row>
    <row r="32" ht="14.25" customHeight="1">
      <c r="B32" s="164"/>
    </row>
    <row r="33" ht="57" customHeight="1">
      <c r="B33" s="164" t="s">
        <v>30</v>
      </c>
    </row>
    <row r="34" ht="14.25" customHeight="1">
      <c r="B34" s="164" t="s">
        <v>31</v>
      </c>
    </row>
    <row r="35" ht="14.25" customHeight="1">
      <c r="B35" s="164" t="s">
        <v>32</v>
      </c>
    </row>
    <row r="36" ht="14.25" customHeight="1">
      <c r="B36" s="164" t="s">
        <v>33</v>
      </c>
    </row>
    <row r="37" ht="14.25" customHeight="1">
      <c r="B37" s="164" t="s">
        <v>34</v>
      </c>
    </row>
    <row r="38" ht="14.25" customHeight="1">
      <c r="B38" s="164" t="s">
        <v>35</v>
      </c>
    </row>
    <row r="39" ht="14.25" customHeight="1">
      <c r="B39" s="164" t="s">
        <v>36</v>
      </c>
    </row>
    <row r="40" ht="14.25" customHeight="1">
      <c r="B40" s="164" t="s">
        <v>37</v>
      </c>
    </row>
    <row r="41" ht="14.25" customHeight="1">
      <c r="B41" s="164" t="s">
        <v>38</v>
      </c>
    </row>
    <row r="42" ht="14.25" customHeight="1">
      <c r="B42" s="164" t="s">
        <v>39</v>
      </c>
    </row>
    <row r="43" ht="14.25" customHeight="1">
      <c r="B43" s="164" t="s">
        <v>40</v>
      </c>
    </row>
    <row r="44" ht="14.25" customHeight="1">
      <c r="B44" s="164" t="s">
        <v>41</v>
      </c>
    </row>
    <row r="45" ht="14.25" customHeight="1">
      <c r="B45" s="164" t="s">
        <v>42</v>
      </c>
    </row>
    <row r="46" ht="14.25" customHeight="1">
      <c r="B46" s="164"/>
    </row>
    <row r="47" ht="57" customHeight="1">
      <c r="B47" s="164" t="s">
        <v>43</v>
      </c>
    </row>
    <row r="48" ht="14.25" customHeight="1">
      <c r="B48" s="164" t="s">
        <v>44</v>
      </c>
    </row>
  </sheetData>
  <sheetProtection/>
  <mergeCells count="1">
    <mergeCell ref="A2:B2"/>
  </mergeCells>
  <printOptions/>
  <pageMargins left="0.6993055555555555" right="0.6993055555555555" top="0.75" bottom="0.75" header="0.3" footer="0.3"/>
  <pageSetup fitToHeight="65535" fitToWidth="65535"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2:F22"/>
  <sheetViews>
    <sheetView view="pageBreakPreview" zoomScaleSheetLayoutView="100" zoomScalePageLayoutView="0" workbookViewId="0" topLeftCell="A16">
      <selection activeCell="A1" sqref="A1"/>
    </sheetView>
  </sheetViews>
  <sheetFormatPr defaultColWidth="9.140625" defaultRowHeight="12.75"/>
  <cols>
    <col min="1" max="1" width="5.8515625" style="21" customWidth="1"/>
    <col min="2" max="2" width="44.00390625" style="19" customWidth="1"/>
    <col min="3" max="3" width="9.8515625" style="21" customWidth="1"/>
    <col min="4" max="4" width="10.00390625" style="21" customWidth="1"/>
    <col min="5" max="5" width="12.8515625" style="60" customWidth="1"/>
    <col min="6" max="6" width="13.28125" style="60" customWidth="1"/>
    <col min="7" max="16384" width="9.140625" style="19" customWidth="1"/>
  </cols>
  <sheetData>
    <row r="2" spans="1:3" ht="14.25" customHeight="1">
      <c r="A2" s="44" t="s">
        <v>45</v>
      </c>
      <c r="B2" s="355" t="s">
        <v>46</v>
      </c>
      <c r="C2" s="356"/>
    </row>
    <row r="4" spans="1:6" s="66" customFormat="1" ht="25.5" customHeight="1">
      <c r="A4" s="45" t="s">
        <v>47</v>
      </c>
      <c r="B4" s="46" t="s">
        <v>48</v>
      </c>
      <c r="C4" s="45" t="s">
        <v>49</v>
      </c>
      <c r="D4" s="45" t="s">
        <v>50</v>
      </c>
      <c r="E4" s="45" t="s">
        <v>51</v>
      </c>
      <c r="F4" s="45" t="s">
        <v>52</v>
      </c>
    </row>
    <row r="5" ht="15" customHeight="1">
      <c r="A5" s="67"/>
    </row>
    <row r="6" spans="1:2" ht="15" customHeight="1">
      <c r="A6" s="68" t="s">
        <v>53</v>
      </c>
      <c r="B6" s="64" t="s">
        <v>54</v>
      </c>
    </row>
    <row r="7" spans="1:6" ht="57" customHeight="1">
      <c r="A7" s="97"/>
      <c r="B7" s="65" t="s">
        <v>55</v>
      </c>
      <c r="C7" s="21" t="s">
        <v>56</v>
      </c>
      <c r="D7" s="21">
        <v>1</v>
      </c>
      <c r="E7" s="119"/>
      <c r="F7" s="119">
        <f>D7*E7</f>
        <v>0</v>
      </c>
    </row>
    <row r="8" spans="1:6" ht="15" customHeight="1">
      <c r="A8" s="69"/>
      <c r="B8" s="29"/>
      <c r="C8" s="71"/>
      <c r="D8" s="71"/>
      <c r="E8" s="72"/>
      <c r="F8" s="73"/>
    </row>
    <row r="9" spans="1:2" ht="15" customHeight="1">
      <c r="A9" s="68" t="s">
        <v>57</v>
      </c>
      <c r="B9" s="64" t="s">
        <v>58</v>
      </c>
    </row>
    <row r="10" spans="1:6" ht="71.25" customHeight="1">
      <c r="A10" s="97"/>
      <c r="B10" s="146" t="s">
        <v>59</v>
      </c>
      <c r="C10" s="93" t="s">
        <v>56</v>
      </c>
      <c r="D10" s="93">
        <v>1</v>
      </c>
      <c r="E10" s="124"/>
      <c r="F10" s="124">
        <f>D10*E10</f>
        <v>0</v>
      </c>
    </row>
    <row r="11" spans="1:5" ht="15" customHeight="1">
      <c r="A11" s="69"/>
      <c r="B11" s="125"/>
      <c r="C11" s="126"/>
      <c r="D11" s="126"/>
      <c r="E11" s="127"/>
    </row>
    <row r="12" spans="1:2" ht="15" customHeight="1">
      <c r="A12" s="68" t="s">
        <v>60</v>
      </c>
      <c r="B12" s="64" t="s">
        <v>58</v>
      </c>
    </row>
    <row r="13" spans="1:6" ht="71.25" customHeight="1">
      <c r="A13" s="97"/>
      <c r="B13" s="166" t="s">
        <v>61</v>
      </c>
      <c r="C13" s="21" t="s">
        <v>62</v>
      </c>
      <c r="D13" s="21">
        <v>32</v>
      </c>
      <c r="E13" s="119"/>
      <c r="F13" s="119">
        <f>D13*E13</f>
        <v>0</v>
      </c>
    </row>
    <row r="14" spans="1:6" ht="15" customHeight="1">
      <c r="A14" s="69"/>
      <c r="B14" s="29"/>
      <c r="C14" s="71"/>
      <c r="D14" s="71"/>
      <c r="E14" s="72"/>
      <c r="F14" s="73"/>
    </row>
    <row r="15" spans="1:2" ht="15" customHeight="1">
      <c r="A15" s="68" t="s">
        <v>63</v>
      </c>
      <c r="B15" s="64" t="s">
        <v>64</v>
      </c>
    </row>
    <row r="16" spans="1:6" ht="57" customHeight="1">
      <c r="A16" s="97"/>
      <c r="B16" s="166" t="s">
        <v>65</v>
      </c>
      <c r="C16" s="93" t="s">
        <v>56</v>
      </c>
      <c r="D16" s="93">
        <v>1</v>
      </c>
      <c r="E16" s="124"/>
      <c r="F16" s="124">
        <f>D16*E16</f>
        <v>0</v>
      </c>
    </row>
    <row r="17" spans="1:6" ht="15" customHeight="1">
      <c r="A17" s="69"/>
      <c r="B17" s="29"/>
      <c r="C17" s="71"/>
      <c r="D17" s="71"/>
      <c r="E17" s="72"/>
      <c r="F17" s="73"/>
    </row>
    <row r="18" spans="1:2" ht="15" customHeight="1">
      <c r="A18" s="68" t="s">
        <v>66</v>
      </c>
      <c r="B18" s="74" t="s">
        <v>67</v>
      </c>
    </row>
    <row r="19" spans="1:6" ht="28.5" customHeight="1">
      <c r="A19" s="97"/>
      <c r="B19" s="166" t="s">
        <v>68</v>
      </c>
      <c r="C19" s="93" t="s">
        <v>56</v>
      </c>
      <c r="D19" s="93">
        <v>1</v>
      </c>
      <c r="E19" s="124"/>
      <c r="F19" s="124">
        <f>D19*E19</f>
        <v>0</v>
      </c>
    </row>
    <row r="20" spans="1:6" ht="15" customHeight="1">
      <c r="A20" s="77"/>
      <c r="B20" s="61"/>
      <c r="C20" s="62"/>
      <c r="D20" s="62"/>
      <c r="E20" s="73"/>
      <c r="F20" s="73"/>
    </row>
    <row r="21" ht="15.75" customHeight="1">
      <c r="B21" s="78"/>
    </row>
    <row r="22" spans="1:6" ht="15.75" customHeight="1">
      <c r="A22" s="63"/>
      <c r="B22" s="41" t="s">
        <v>69</v>
      </c>
      <c r="C22" s="41"/>
      <c r="D22" s="79"/>
      <c r="E22" s="80"/>
      <c r="F22" s="120">
        <f>SUM(F6:F19)</f>
        <v>0</v>
      </c>
    </row>
  </sheetData>
  <sheetProtection/>
  <mergeCells count="1">
    <mergeCell ref="B2:C2"/>
  </mergeCells>
  <printOptions/>
  <pageMargins left="0.75" right="0.41944444444444445" top="1" bottom="1" header="0.5" footer="0.5"/>
  <pageSetup fitToHeight="65535" fitToWidth="65535"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F82"/>
  <sheetViews>
    <sheetView view="pageBreakPreview" zoomScaleSheetLayoutView="100" zoomScalePageLayoutView="0" workbookViewId="0" topLeftCell="A70">
      <selection activeCell="F82" sqref="F82"/>
    </sheetView>
  </sheetViews>
  <sheetFormatPr defaultColWidth="9.140625" defaultRowHeight="12.75"/>
  <cols>
    <col min="1" max="1" width="6.57421875" style="17" customWidth="1"/>
    <col min="2" max="2" width="44.00390625" style="17" customWidth="1"/>
    <col min="3" max="4" width="9.8515625" style="17" customWidth="1"/>
    <col min="5" max="5" width="14.421875" style="17" customWidth="1"/>
    <col min="6" max="6" width="15.57421875" style="17" customWidth="1"/>
    <col min="7" max="16384" width="9.140625" style="17" customWidth="1"/>
  </cols>
  <sheetData>
    <row r="1" spans="1:6" ht="14.25" customHeight="1">
      <c r="A1" s="21"/>
      <c r="B1" s="19"/>
      <c r="C1" s="21"/>
      <c r="D1" s="21"/>
      <c r="E1" s="21"/>
      <c r="F1" s="21"/>
    </row>
    <row r="2" spans="1:6" ht="15.75" customHeight="1">
      <c r="A2" s="44" t="s">
        <v>70</v>
      </c>
      <c r="B2" s="90" t="s">
        <v>71</v>
      </c>
      <c r="C2" s="90"/>
      <c r="D2" s="21"/>
      <c r="E2" s="21"/>
      <c r="F2" s="21"/>
    </row>
    <row r="3" spans="1:6" ht="15" customHeight="1">
      <c r="A3" s="21"/>
      <c r="B3" s="91"/>
      <c r="C3" s="91"/>
      <c r="D3" s="21"/>
      <c r="E3" s="21"/>
      <c r="F3" s="21"/>
    </row>
    <row r="4" spans="1:6" ht="25.5" customHeight="1">
      <c r="A4" s="45" t="s">
        <v>72</v>
      </c>
      <c r="B4" s="46" t="s">
        <v>48</v>
      </c>
      <c r="C4" s="45" t="s">
        <v>49</v>
      </c>
      <c r="D4" s="45" t="s">
        <v>50</v>
      </c>
      <c r="E4" s="45" t="s">
        <v>51</v>
      </c>
      <c r="F4" s="45" t="s">
        <v>52</v>
      </c>
    </row>
    <row r="6" spans="1:6" ht="15" customHeight="1">
      <c r="A6" s="89" t="s">
        <v>73</v>
      </c>
      <c r="B6" s="20" t="s">
        <v>54</v>
      </c>
      <c r="C6" s="21"/>
      <c r="D6" s="21"/>
      <c r="E6" s="21"/>
      <c r="F6" s="21"/>
    </row>
    <row r="7" spans="2:6" ht="156.75" customHeight="1">
      <c r="B7" s="145" t="s">
        <v>74</v>
      </c>
      <c r="C7" s="21" t="s">
        <v>56</v>
      </c>
      <c r="D7" s="21">
        <v>1</v>
      </c>
      <c r="E7" s="117"/>
      <c r="F7" s="117">
        <f>D7*E7</f>
        <v>0</v>
      </c>
    </row>
    <row r="8" spans="2:6" ht="28.5" customHeight="1">
      <c r="B8" s="19" t="s">
        <v>75</v>
      </c>
      <c r="C8" s="21"/>
      <c r="D8" s="21"/>
      <c r="E8" s="49"/>
      <c r="F8" s="49"/>
    </row>
    <row r="9" spans="2:4" ht="28.5" customHeight="1">
      <c r="B9" s="19" t="s">
        <v>76</v>
      </c>
      <c r="C9" s="21"/>
      <c r="D9" s="21"/>
    </row>
    <row r="10" spans="2:4" ht="28.5" customHeight="1">
      <c r="B10" s="19" t="s">
        <v>77</v>
      </c>
      <c r="C10" s="21"/>
      <c r="D10" s="21"/>
    </row>
    <row r="11" spans="2:4" ht="42.75" customHeight="1">
      <c r="B11" s="174" t="s">
        <v>78</v>
      </c>
      <c r="C11" s="21"/>
      <c r="D11" s="21"/>
    </row>
    <row r="12" spans="2:4" ht="28.5" customHeight="1">
      <c r="B12" s="19" t="s">
        <v>79</v>
      </c>
      <c r="C12" s="21"/>
      <c r="D12" s="21"/>
    </row>
    <row r="13" spans="2:4" ht="14.25" customHeight="1">
      <c r="B13" s="19" t="s">
        <v>80</v>
      </c>
      <c r="C13" s="21"/>
      <c r="D13" s="21"/>
    </row>
    <row r="14" spans="2:4" ht="14.25" customHeight="1">
      <c r="B14" s="19" t="s">
        <v>81</v>
      </c>
      <c r="C14" s="21"/>
      <c r="D14" s="21"/>
    </row>
    <row r="15" spans="2:4" ht="14.25" customHeight="1">
      <c r="B15" s="19" t="s">
        <v>82</v>
      </c>
      <c r="C15" s="21"/>
      <c r="D15" s="21"/>
    </row>
    <row r="16" spans="2:4" ht="14.25" customHeight="1">
      <c r="B16" s="19" t="s">
        <v>83</v>
      </c>
      <c r="C16" s="21"/>
      <c r="D16" s="21"/>
    </row>
    <row r="17" spans="2:4" ht="14.25" customHeight="1">
      <c r="B17" s="19" t="s">
        <v>84</v>
      </c>
      <c r="C17" s="21"/>
      <c r="D17" s="21"/>
    </row>
    <row r="18" spans="2:4" ht="14.25" customHeight="1">
      <c r="B18" s="19" t="s">
        <v>85</v>
      </c>
      <c r="C18" s="21"/>
      <c r="D18" s="21"/>
    </row>
    <row r="19" spans="2:4" ht="14.25" customHeight="1">
      <c r="B19" s="19" t="s">
        <v>86</v>
      </c>
      <c r="C19" s="21"/>
      <c r="D19" s="21"/>
    </row>
    <row r="20" spans="2:4" ht="28.5" customHeight="1">
      <c r="B20" s="19" t="s">
        <v>87</v>
      </c>
      <c r="C20" s="21"/>
      <c r="D20" s="21"/>
    </row>
    <row r="21" spans="2:4" ht="28.5" customHeight="1">
      <c r="B21" s="10" t="s">
        <v>88</v>
      </c>
      <c r="C21" s="21"/>
      <c r="D21" s="21"/>
    </row>
    <row r="22" spans="2:4" ht="42.75" customHeight="1">
      <c r="B22" s="10" t="s">
        <v>89</v>
      </c>
      <c r="C22" s="21"/>
      <c r="D22" s="21"/>
    </row>
    <row r="23" spans="2:4" ht="42.75" customHeight="1">
      <c r="B23" s="10" t="s">
        <v>90</v>
      </c>
      <c r="C23" s="21"/>
      <c r="D23" s="21"/>
    </row>
    <row r="24" spans="1:6" ht="85.5" customHeight="1">
      <c r="A24" s="94"/>
      <c r="B24" s="146" t="s">
        <v>91</v>
      </c>
      <c r="C24" s="93"/>
      <c r="D24" s="93"/>
      <c r="E24" s="94"/>
      <c r="F24" s="94"/>
    </row>
    <row r="25" spans="2:6" ht="14.25" customHeight="1">
      <c r="B25" s="95"/>
      <c r="C25" s="3"/>
      <c r="D25" s="3"/>
      <c r="E25" s="132"/>
      <c r="F25" s="132"/>
    </row>
    <row r="26" spans="1:6" s="8" customFormat="1" ht="15" customHeight="1">
      <c r="A26" s="89" t="s">
        <v>92</v>
      </c>
      <c r="B26" s="129" t="s">
        <v>95</v>
      </c>
      <c r="C26" s="3"/>
      <c r="D26" s="3"/>
      <c r="E26" s="3"/>
      <c r="F26" s="3"/>
    </row>
    <row r="27" spans="2:6" ht="314.25" customHeight="1">
      <c r="B27" s="151" t="s">
        <v>96</v>
      </c>
      <c r="C27" s="3" t="s">
        <v>97</v>
      </c>
      <c r="D27" s="3">
        <v>7</v>
      </c>
      <c r="E27" s="116"/>
      <c r="F27" s="116">
        <f>D27*E27</f>
        <v>0</v>
      </c>
    </row>
    <row r="28" spans="2:6" ht="14.25" customHeight="1">
      <c r="B28" s="92" t="s">
        <v>93</v>
      </c>
      <c r="C28" s="130"/>
      <c r="D28" s="130"/>
      <c r="E28" s="131"/>
      <c r="F28" s="130"/>
    </row>
    <row r="29" spans="1:6" ht="14.25" customHeight="1">
      <c r="A29" s="51"/>
      <c r="B29" s="95"/>
      <c r="C29" s="3"/>
      <c r="D29" s="3"/>
      <c r="E29" s="132"/>
      <c r="F29" s="3"/>
    </row>
    <row r="30" spans="1:6" ht="342.75" customHeight="1">
      <c r="A30" s="89"/>
      <c r="B30" s="151" t="s">
        <v>98</v>
      </c>
      <c r="C30" s="3" t="s">
        <v>97</v>
      </c>
      <c r="D30" s="3">
        <v>5</v>
      </c>
      <c r="E30" s="116"/>
      <c r="F30" s="116">
        <f>D30*E30</f>
        <v>0</v>
      </c>
    </row>
    <row r="31" spans="1:6" ht="14.25" customHeight="1">
      <c r="A31" s="94"/>
      <c r="B31" s="92" t="s">
        <v>93</v>
      </c>
      <c r="C31" s="130"/>
      <c r="D31" s="130"/>
      <c r="E31" s="131"/>
      <c r="F31" s="130"/>
    </row>
    <row r="32" spans="2:6" ht="14.25" customHeight="1">
      <c r="B32" s="95"/>
      <c r="C32" s="3"/>
      <c r="D32" s="3"/>
      <c r="E32" s="132"/>
      <c r="F32" s="3"/>
    </row>
    <row r="33" spans="1:6" ht="15" customHeight="1">
      <c r="A33" s="89" t="s">
        <v>212</v>
      </c>
      <c r="B33" s="129" t="s">
        <v>99</v>
      </c>
      <c r="C33" s="3"/>
      <c r="D33" s="3"/>
      <c r="E33" s="9"/>
      <c r="F33" s="9"/>
    </row>
    <row r="34" spans="1:6" ht="42.75" customHeight="1">
      <c r="A34" s="94"/>
      <c r="B34" s="128" t="s">
        <v>100</v>
      </c>
      <c r="C34" s="3" t="s">
        <v>56</v>
      </c>
      <c r="D34" s="3">
        <v>1</v>
      </c>
      <c r="E34" s="116"/>
      <c r="F34" s="116">
        <f>D34*E34</f>
        <v>0</v>
      </c>
    </row>
    <row r="35" spans="2:6" ht="15" customHeight="1">
      <c r="B35" s="23"/>
      <c r="C35" s="23"/>
      <c r="D35" s="23"/>
      <c r="E35" s="23"/>
      <c r="F35" s="133"/>
    </row>
    <row r="36" spans="1:6" ht="15" customHeight="1">
      <c r="A36" s="89" t="s">
        <v>213</v>
      </c>
      <c r="B36" s="129" t="s">
        <v>101</v>
      </c>
      <c r="C36" s="3"/>
      <c r="D36" s="3"/>
      <c r="E36" s="3"/>
      <c r="F36" s="9"/>
    </row>
    <row r="37" spans="2:6" ht="57" customHeight="1">
      <c r="B37" s="128" t="s">
        <v>102</v>
      </c>
      <c r="C37" s="3"/>
      <c r="D37" s="3"/>
      <c r="E37" s="3"/>
      <c r="F37" s="9"/>
    </row>
    <row r="38" spans="1:6" ht="14.25" customHeight="1">
      <c r="A38" s="94"/>
      <c r="B38" s="128" t="s">
        <v>103</v>
      </c>
      <c r="C38" s="3" t="s">
        <v>104</v>
      </c>
      <c r="D38" s="3">
        <v>15</v>
      </c>
      <c r="E38" s="116"/>
      <c r="F38" s="116">
        <f>D38*E38</f>
        <v>0</v>
      </c>
    </row>
    <row r="39" spans="2:6" ht="15" customHeight="1">
      <c r="B39" s="23"/>
      <c r="C39" s="23"/>
      <c r="D39" s="23"/>
      <c r="E39" s="23"/>
      <c r="F39" s="133"/>
    </row>
    <row r="40" spans="1:6" ht="15" customHeight="1">
      <c r="A40" s="89" t="s">
        <v>214</v>
      </c>
      <c r="B40" s="129" t="s">
        <v>105</v>
      </c>
      <c r="C40" s="3"/>
      <c r="D40" s="3"/>
      <c r="E40" s="3"/>
      <c r="F40" s="3"/>
    </row>
    <row r="41" spans="2:6" ht="42.75" customHeight="1">
      <c r="B41" s="128" t="s">
        <v>106</v>
      </c>
      <c r="C41" s="3"/>
      <c r="D41" s="3"/>
      <c r="E41" s="3"/>
      <c r="F41" s="3"/>
    </row>
    <row r="42" spans="2:6" ht="14.25" customHeight="1">
      <c r="B42" s="128" t="s">
        <v>107</v>
      </c>
      <c r="C42" s="3" t="s">
        <v>104</v>
      </c>
      <c r="D42" s="3">
        <v>39</v>
      </c>
      <c r="E42" s="116"/>
      <c r="F42" s="116">
        <f>D42*E42</f>
        <v>0</v>
      </c>
    </row>
    <row r="43" spans="2:6" ht="28.5" customHeight="1">
      <c r="B43" s="128" t="s">
        <v>108</v>
      </c>
      <c r="C43" s="3" t="s">
        <v>104</v>
      </c>
      <c r="D43" s="3">
        <v>22</v>
      </c>
      <c r="E43" s="116"/>
      <c r="F43" s="116">
        <f>D43*E43</f>
        <v>0</v>
      </c>
    </row>
    <row r="44" spans="2:6" ht="28.5" customHeight="1">
      <c r="B44" s="128" t="s">
        <v>109</v>
      </c>
      <c r="C44" s="3" t="s">
        <v>104</v>
      </c>
      <c r="D44" s="3">
        <v>3</v>
      </c>
      <c r="E44" s="116"/>
      <c r="F44" s="116">
        <f>D44*E44</f>
        <v>0</v>
      </c>
    </row>
    <row r="45" spans="1:6" ht="28.5" customHeight="1">
      <c r="A45" s="94"/>
      <c r="B45" s="128" t="s">
        <v>110</v>
      </c>
      <c r="C45" s="3" t="s">
        <v>104</v>
      </c>
      <c r="D45" s="3">
        <v>2</v>
      </c>
      <c r="E45" s="116"/>
      <c r="F45" s="116">
        <f>D45*E45</f>
        <v>0</v>
      </c>
    </row>
    <row r="46" spans="2:6" ht="15" customHeight="1">
      <c r="B46" s="23"/>
      <c r="C46" s="23"/>
      <c r="D46" s="23"/>
      <c r="E46" s="23"/>
      <c r="F46" s="133"/>
    </row>
    <row r="47" spans="1:6" ht="15" customHeight="1">
      <c r="A47" s="89" t="s">
        <v>215</v>
      </c>
      <c r="B47" s="129" t="s">
        <v>111</v>
      </c>
      <c r="C47" s="3"/>
      <c r="D47" s="3"/>
      <c r="E47" s="9"/>
      <c r="F47" s="3"/>
    </row>
    <row r="48" spans="1:6" ht="42.75" customHeight="1">
      <c r="A48" s="94"/>
      <c r="B48" s="173" t="s">
        <v>112</v>
      </c>
      <c r="C48" s="3" t="s">
        <v>56</v>
      </c>
      <c r="D48" s="3">
        <v>1</v>
      </c>
      <c r="E48" s="116"/>
      <c r="F48" s="116">
        <f>D48*E48</f>
        <v>0</v>
      </c>
    </row>
    <row r="49" spans="2:6" ht="15" customHeight="1">
      <c r="B49" s="23"/>
      <c r="C49" s="23"/>
      <c r="D49" s="23"/>
      <c r="E49" s="23"/>
      <c r="F49" s="133"/>
    </row>
    <row r="50" spans="1:6" ht="15" customHeight="1">
      <c r="A50" s="89" t="s">
        <v>216</v>
      </c>
      <c r="B50" s="168" t="s">
        <v>113</v>
      </c>
      <c r="C50" s="169"/>
      <c r="D50" s="169"/>
      <c r="E50" s="170"/>
      <c r="F50" s="171"/>
    </row>
    <row r="51" spans="2:6" ht="42.75" customHeight="1">
      <c r="B51" s="10" t="s">
        <v>114</v>
      </c>
      <c r="C51" s="3"/>
      <c r="D51" s="108"/>
      <c r="E51" s="109"/>
      <c r="F51" s="109"/>
    </row>
    <row r="52" spans="1:6" ht="57" customHeight="1">
      <c r="A52" s="94"/>
      <c r="B52" s="172" t="s">
        <v>115</v>
      </c>
      <c r="C52" s="130" t="s">
        <v>56</v>
      </c>
      <c r="D52" s="150">
        <v>4</v>
      </c>
      <c r="E52" s="142"/>
      <c r="F52" s="142">
        <f>E52*D52</f>
        <v>0</v>
      </c>
    </row>
    <row r="53" spans="2:6" ht="15" customHeight="1">
      <c r="B53" s="7"/>
      <c r="C53" s="7"/>
      <c r="D53" s="7"/>
      <c r="E53" s="7"/>
      <c r="F53" s="3"/>
    </row>
    <row r="54" spans="1:6" ht="15" customHeight="1">
      <c r="A54" s="89" t="s">
        <v>217</v>
      </c>
      <c r="B54" s="134" t="s">
        <v>116</v>
      </c>
      <c r="C54" s="3"/>
      <c r="D54" s="3"/>
      <c r="E54" s="3"/>
      <c r="F54" s="3"/>
    </row>
    <row r="55" spans="2:6" ht="71.25" customHeight="1">
      <c r="B55" s="128" t="s">
        <v>117</v>
      </c>
      <c r="C55" s="3"/>
      <c r="D55" s="3"/>
      <c r="E55" s="3"/>
      <c r="F55" s="3"/>
    </row>
    <row r="56" spans="2:6" ht="16.5" customHeight="1">
      <c r="B56" s="128" t="s">
        <v>118</v>
      </c>
      <c r="C56" s="135" t="s">
        <v>94</v>
      </c>
      <c r="D56" s="135">
        <v>1300</v>
      </c>
      <c r="E56" s="116"/>
      <c r="F56" s="116">
        <f aca="true" t="shared" si="0" ref="F56:F61">D56*E56</f>
        <v>0</v>
      </c>
    </row>
    <row r="57" spans="2:6" ht="16.5" customHeight="1">
      <c r="B57" s="128" t="s">
        <v>119</v>
      </c>
      <c r="C57" s="135" t="s">
        <v>94</v>
      </c>
      <c r="D57" s="135">
        <v>1300</v>
      </c>
      <c r="E57" s="116"/>
      <c r="F57" s="116">
        <f t="shared" si="0"/>
        <v>0</v>
      </c>
    </row>
    <row r="58" spans="2:6" ht="16.5" customHeight="1">
      <c r="B58" s="128" t="s">
        <v>120</v>
      </c>
      <c r="C58" s="135" t="s">
        <v>94</v>
      </c>
      <c r="D58" s="135">
        <v>40</v>
      </c>
      <c r="E58" s="116"/>
      <c r="F58" s="116">
        <f t="shared" si="0"/>
        <v>0</v>
      </c>
    </row>
    <row r="59" spans="2:6" ht="16.5" customHeight="1">
      <c r="B59" s="128" t="s">
        <v>121</v>
      </c>
      <c r="C59" s="135" t="s">
        <v>94</v>
      </c>
      <c r="D59" s="135">
        <v>25</v>
      </c>
      <c r="E59" s="116"/>
      <c r="F59" s="116">
        <f t="shared" si="0"/>
        <v>0</v>
      </c>
    </row>
    <row r="60" spans="2:6" ht="14.25" customHeight="1">
      <c r="B60" s="2" t="s">
        <v>122</v>
      </c>
      <c r="C60" s="3" t="s">
        <v>94</v>
      </c>
      <c r="D60" s="108">
        <v>10</v>
      </c>
      <c r="E60" s="116"/>
      <c r="F60" s="116">
        <f t="shared" si="0"/>
        <v>0</v>
      </c>
    </row>
    <row r="61" spans="1:6" ht="14.25" customHeight="1">
      <c r="A61" s="94"/>
      <c r="B61" s="2" t="s">
        <v>123</v>
      </c>
      <c r="C61" s="3" t="s">
        <v>94</v>
      </c>
      <c r="D61" s="108">
        <v>5</v>
      </c>
      <c r="E61" s="116"/>
      <c r="F61" s="116">
        <f t="shared" si="0"/>
        <v>0</v>
      </c>
    </row>
    <row r="62" spans="2:6" ht="15" customHeight="1">
      <c r="B62" s="23"/>
      <c r="C62" s="23"/>
      <c r="D62" s="23"/>
      <c r="E62" s="23"/>
      <c r="F62" s="133"/>
    </row>
    <row r="63" spans="1:6" ht="15" customHeight="1">
      <c r="A63" s="89" t="s">
        <v>218</v>
      </c>
      <c r="B63" s="134" t="s">
        <v>124</v>
      </c>
      <c r="C63" s="3"/>
      <c r="D63" s="3"/>
      <c r="E63" s="3"/>
      <c r="F63" s="3"/>
    </row>
    <row r="64" spans="2:6" ht="57" customHeight="1">
      <c r="B64" s="128" t="s">
        <v>125</v>
      </c>
      <c r="C64" s="3"/>
      <c r="D64" s="3"/>
      <c r="E64" s="3"/>
      <c r="F64" s="3"/>
    </row>
    <row r="65" spans="2:6" ht="14.25" customHeight="1">
      <c r="B65" s="128" t="s">
        <v>126</v>
      </c>
      <c r="C65" s="135" t="s">
        <v>94</v>
      </c>
      <c r="D65" s="135">
        <v>300</v>
      </c>
      <c r="E65" s="116"/>
      <c r="F65" s="116">
        <f>D65*E65</f>
        <v>0</v>
      </c>
    </row>
    <row r="66" spans="1:6" ht="14.25" customHeight="1">
      <c r="A66" s="94"/>
      <c r="B66" s="128" t="s">
        <v>127</v>
      </c>
      <c r="C66" s="135" t="s">
        <v>94</v>
      </c>
      <c r="D66" s="135">
        <v>400</v>
      </c>
      <c r="E66" s="116"/>
      <c r="F66" s="116">
        <f>D66*E66</f>
        <v>0</v>
      </c>
    </row>
    <row r="67" spans="2:6" ht="14.25" customHeight="1">
      <c r="B67" s="136"/>
      <c r="C67" s="133"/>
      <c r="D67" s="133"/>
      <c r="E67" s="133"/>
      <c r="F67" s="133"/>
    </row>
    <row r="68" spans="1:6" ht="15" customHeight="1">
      <c r="A68" s="89" t="s">
        <v>219</v>
      </c>
      <c r="B68" s="141" t="s">
        <v>128</v>
      </c>
      <c r="C68" s="4"/>
      <c r="D68" s="147"/>
      <c r="E68" s="147"/>
      <c r="F68" s="147"/>
    </row>
    <row r="69" spans="2:6" ht="114" customHeight="1">
      <c r="B69" s="10" t="s">
        <v>129</v>
      </c>
      <c r="C69" s="4"/>
      <c r="D69" s="147"/>
      <c r="E69" s="147"/>
      <c r="F69" s="147"/>
    </row>
    <row r="70" spans="1:6" ht="14.25" customHeight="1">
      <c r="A70" s="94"/>
      <c r="B70" s="148" t="s">
        <v>130</v>
      </c>
      <c r="C70" s="150" t="s">
        <v>94</v>
      </c>
      <c r="D70" s="149">
        <v>40</v>
      </c>
      <c r="E70" s="142"/>
      <c r="F70" s="142">
        <f>D70*E70</f>
        <v>0</v>
      </c>
    </row>
    <row r="71" spans="2:6" ht="14.25" customHeight="1">
      <c r="B71" s="4"/>
      <c r="C71" s="3"/>
      <c r="D71" s="3"/>
      <c r="E71" s="3"/>
      <c r="F71" s="3"/>
    </row>
    <row r="72" spans="1:6" ht="15" customHeight="1">
      <c r="A72" s="89" t="s">
        <v>220</v>
      </c>
      <c r="B72" s="129" t="s">
        <v>131</v>
      </c>
      <c r="C72" s="3"/>
      <c r="D72" s="3"/>
      <c r="E72" s="3"/>
      <c r="F72" s="3"/>
    </row>
    <row r="73" spans="1:6" ht="42.75" customHeight="1">
      <c r="A73" s="94"/>
      <c r="B73" s="158" t="s">
        <v>132</v>
      </c>
      <c r="C73" s="150" t="s">
        <v>62</v>
      </c>
      <c r="D73" s="150">
        <v>12</v>
      </c>
      <c r="E73" s="142"/>
      <c r="F73" s="142">
        <f>D73*E73</f>
        <v>0</v>
      </c>
    </row>
    <row r="74" spans="2:6" ht="15" customHeight="1">
      <c r="B74" s="155"/>
      <c r="C74" s="7"/>
      <c r="D74" s="7"/>
      <c r="E74" s="7"/>
      <c r="F74" s="3"/>
    </row>
    <row r="75" spans="1:6" ht="15" customHeight="1">
      <c r="A75" s="89" t="s">
        <v>221</v>
      </c>
      <c r="B75" s="129" t="s">
        <v>133</v>
      </c>
      <c r="C75" s="7"/>
      <c r="D75" s="7"/>
      <c r="E75" s="7"/>
      <c r="F75" s="3"/>
    </row>
    <row r="76" spans="1:6" ht="99.75" customHeight="1">
      <c r="A76" s="94"/>
      <c r="B76" s="158" t="s">
        <v>134</v>
      </c>
      <c r="C76" s="150" t="s">
        <v>56</v>
      </c>
      <c r="D76" s="150">
        <v>1</v>
      </c>
      <c r="E76" s="142"/>
      <c r="F76" s="142">
        <f>D76*E76</f>
        <v>0</v>
      </c>
    </row>
    <row r="77" spans="2:6" ht="15" customHeight="1">
      <c r="B77" s="155"/>
      <c r="C77" s="7"/>
      <c r="D77" s="7"/>
      <c r="E77" s="7"/>
      <c r="F77" s="3"/>
    </row>
    <row r="78" spans="1:6" ht="15" customHeight="1">
      <c r="A78" s="89" t="s">
        <v>222</v>
      </c>
      <c r="B78" s="138" t="s">
        <v>135</v>
      </c>
      <c r="C78" s="3"/>
      <c r="D78" s="3"/>
      <c r="E78" s="3"/>
      <c r="F78" s="116"/>
    </row>
    <row r="79" spans="1:6" ht="57" customHeight="1">
      <c r="A79" s="94"/>
      <c r="B79" s="128" t="s">
        <v>136</v>
      </c>
      <c r="C79" s="108" t="s">
        <v>56</v>
      </c>
      <c r="D79" s="108">
        <v>1</v>
      </c>
      <c r="E79" s="116"/>
      <c r="F79" s="116">
        <f>D79*E79</f>
        <v>0</v>
      </c>
    </row>
    <row r="80" spans="2:6" ht="15" customHeight="1">
      <c r="B80" s="137"/>
      <c r="C80" s="23"/>
      <c r="D80" s="23"/>
      <c r="E80" s="23"/>
      <c r="F80" s="133"/>
    </row>
    <row r="81" spans="1:6" ht="15.75" customHeight="1">
      <c r="A81" s="94"/>
      <c r="B81" s="139"/>
      <c r="C81" s="7"/>
      <c r="D81" s="7"/>
      <c r="E81" s="7"/>
      <c r="F81" s="3"/>
    </row>
    <row r="82" spans="2:6" ht="15.75" customHeight="1">
      <c r="B82" s="357" t="s">
        <v>137</v>
      </c>
      <c r="C82" s="358"/>
      <c r="D82" s="140"/>
      <c r="E82" s="140"/>
      <c r="F82" s="152">
        <f>SUM(F7:F79)</f>
        <v>0</v>
      </c>
    </row>
  </sheetData>
  <sheetProtection/>
  <mergeCells count="1">
    <mergeCell ref="B82:C82"/>
  </mergeCells>
  <printOptions/>
  <pageMargins left="0.75" right="0.45" top="1" bottom="1" header="0.5" footer="0.5"/>
  <pageSetup fitToHeight="65535" fitToWidth="65535" horizontalDpi="600" verticalDpi="600" orientation="portrait" paperSize="9" scale="42" r:id="rId2"/>
  <rowBreaks count="3" manualBreakCount="3">
    <brk id="29" max="255" man="1"/>
    <brk id="46" max="255" man="1"/>
    <brk id="67" max="255" man="1"/>
  </rowBreaks>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J35"/>
  <sheetViews>
    <sheetView view="pageBreakPreview" zoomScaleSheetLayoutView="100" zoomScalePageLayoutView="0" workbookViewId="0" topLeftCell="A1">
      <selection activeCell="F35" sqref="F35"/>
    </sheetView>
  </sheetViews>
  <sheetFormatPr defaultColWidth="9.140625" defaultRowHeight="12.75"/>
  <cols>
    <col min="1" max="1" width="5.8515625" style="15" customWidth="1" collapsed="1"/>
    <col min="2" max="2" width="44.00390625" style="15" customWidth="1" collapsed="1"/>
    <col min="3" max="4" width="9.8515625" style="15" customWidth="1"/>
    <col min="5" max="5" width="13.28125" style="15" customWidth="1"/>
    <col min="6" max="6" width="14.421875" style="15" customWidth="1"/>
    <col min="7" max="7" width="9.140625" style="15" customWidth="1"/>
    <col min="8" max="8" width="13.140625" style="15" customWidth="1"/>
    <col min="9" max="16384" width="9.140625" style="15" customWidth="1"/>
  </cols>
  <sheetData>
    <row r="1" spans="1:6" ht="14.25" customHeight="1">
      <c r="A1" s="21"/>
      <c r="B1" s="19"/>
      <c r="C1" s="21"/>
      <c r="D1" s="21"/>
      <c r="E1" s="21"/>
      <c r="F1" s="21"/>
    </row>
    <row r="2" spans="1:6" ht="15.75" customHeight="1">
      <c r="A2" s="44" t="s">
        <v>138</v>
      </c>
      <c r="B2" s="359" t="s">
        <v>139</v>
      </c>
      <c r="C2" s="359"/>
      <c r="D2" s="21"/>
      <c r="E2" s="21"/>
      <c r="F2" s="21"/>
    </row>
    <row r="3" spans="1:6" ht="14.25" customHeight="1">
      <c r="A3" s="21"/>
      <c r="B3" s="19"/>
      <c r="C3" s="21"/>
      <c r="D3" s="21"/>
      <c r="E3" s="21"/>
      <c r="F3" s="21"/>
    </row>
    <row r="4" spans="1:6" ht="25.5" customHeight="1">
      <c r="A4" s="45" t="s">
        <v>47</v>
      </c>
      <c r="B4" s="46" t="s">
        <v>48</v>
      </c>
      <c r="C4" s="45" t="s">
        <v>49</v>
      </c>
      <c r="D4" s="45" t="s">
        <v>50</v>
      </c>
      <c r="E4" s="45" t="s">
        <v>51</v>
      </c>
      <c r="F4" s="45" t="s">
        <v>52</v>
      </c>
    </row>
    <row r="5" ht="12.75" customHeight="1"/>
    <row r="6" spans="1:6" ht="15" customHeight="1">
      <c r="A6" s="156" t="s">
        <v>140</v>
      </c>
      <c r="B6" s="64" t="s">
        <v>141</v>
      </c>
      <c r="C6" s="21"/>
      <c r="D6" s="60"/>
      <c r="E6" s="30"/>
      <c r="F6" s="49"/>
    </row>
    <row r="7" spans="1:6" ht="57" customHeight="1">
      <c r="A7" s="99"/>
      <c r="B7" s="65" t="s">
        <v>142</v>
      </c>
      <c r="C7" s="21" t="s">
        <v>94</v>
      </c>
      <c r="D7" s="60">
        <v>20</v>
      </c>
      <c r="E7" s="117"/>
      <c r="F7" s="117">
        <f>D7*E7</f>
        <v>0</v>
      </c>
    </row>
    <row r="8" spans="2:6" ht="14.25" customHeight="1">
      <c r="B8" s="81"/>
      <c r="C8" s="81"/>
      <c r="D8" s="143"/>
      <c r="E8" s="52"/>
      <c r="F8" s="52"/>
    </row>
    <row r="9" spans="1:6" s="102" customFormat="1" ht="15" customHeight="1">
      <c r="A9" s="157" t="s">
        <v>143</v>
      </c>
      <c r="B9" s="82" t="s">
        <v>144</v>
      </c>
      <c r="C9" s="103"/>
      <c r="D9" s="144"/>
      <c r="E9" s="104"/>
      <c r="F9" s="105"/>
    </row>
    <row r="10" spans="1:6" s="102" customFormat="1" ht="42.75" customHeight="1">
      <c r="A10" s="106"/>
      <c r="B10" s="19" t="s">
        <v>145</v>
      </c>
      <c r="C10" s="21" t="s">
        <v>56</v>
      </c>
      <c r="D10" s="21">
        <v>1</v>
      </c>
      <c r="E10" s="123"/>
      <c r="F10" s="123">
        <f>D10*E10</f>
        <v>0</v>
      </c>
    </row>
    <row r="11" spans="1:6" s="102" customFormat="1" ht="28.5" customHeight="1">
      <c r="A11" s="106"/>
      <c r="B11" s="19" t="s">
        <v>146</v>
      </c>
      <c r="C11" s="21"/>
      <c r="D11" s="21"/>
      <c r="E11" s="106"/>
      <c r="F11" s="106"/>
    </row>
    <row r="12" spans="1:6" s="102" customFormat="1" ht="42.75" customHeight="1">
      <c r="A12" s="106"/>
      <c r="B12" s="19" t="s">
        <v>147</v>
      </c>
      <c r="C12" s="21"/>
      <c r="D12" s="21"/>
      <c r="E12" s="106"/>
      <c r="F12" s="106"/>
    </row>
    <row r="13" spans="1:6" s="102" customFormat="1" ht="14.25" customHeight="1">
      <c r="A13" s="106"/>
      <c r="B13" s="19" t="s">
        <v>148</v>
      </c>
      <c r="C13" s="21"/>
      <c r="D13" s="21"/>
      <c r="E13" s="106"/>
      <c r="F13" s="106"/>
    </row>
    <row r="14" spans="1:6" s="102" customFormat="1" ht="28.5" customHeight="1">
      <c r="A14" s="106"/>
      <c r="B14" s="19" t="s">
        <v>149</v>
      </c>
      <c r="C14" s="21"/>
      <c r="D14" s="21"/>
      <c r="E14" s="106"/>
      <c r="F14" s="106"/>
    </row>
    <row r="15" spans="1:6" s="102" customFormat="1" ht="14.25" customHeight="1">
      <c r="A15" s="106"/>
      <c r="B15" s="19" t="s">
        <v>150</v>
      </c>
      <c r="C15" s="21"/>
      <c r="D15" s="21"/>
      <c r="E15" s="106"/>
      <c r="F15" s="106"/>
    </row>
    <row r="16" spans="1:6" s="102" customFormat="1" ht="28.5" customHeight="1">
      <c r="A16" s="106"/>
      <c r="B16" s="19" t="s">
        <v>151</v>
      </c>
      <c r="C16" s="21"/>
      <c r="D16" s="21"/>
      <c r="E16" s="106"/>
      <c r="F16" s="106"/>
    </row>
    <row r="17" spans="1:6" s="102" customFormat="1" ht="28.5" customHeight="1">
      <c r="A17" s="106"/>
      <c r="B17" s="19" t="s">
        <v>152</v>
      </c>
      <c r="C17" s="21"/>
      <c r="D17" s="21"/>
      <c r="E17" s="106"/>
      <c r="F17" s="106"/>
    </row>
    <row r="18" spans="1:6" s="102" customFormat="1" ht="28.5" customHeight="1">
      <c r="A18" s="115"/>
      <c r="B18" s="19" t="s">
        <v>153</v>
      </c>
      <c r="C18" s="21"/>
      <c r="D18" s="21"/>
      <c r="E18" s="106"/>
      <c r="F18" s="106"/>
    </row>
    <row r="19" spans="1:6" s="102" customFormat="1" ht="14.25" customHeight="1">
      <c r="A19" s="15"/>
      <c r="B19" s="81"/>
      <c r="C19" s="81"/>
      <c r="D19" s="52"/>
      <c r="E19" s="52"/>
      <c r="F19" s="52"/>
    </row>
    <row r="20" spans="1:6" s="102" customFormat="1" ht="15" customHeight="1">
      <c r="A20" s="156" t="s">
        <v>154</v>
      </c>
      <c r="B20" s="64" t="s">
        <v>155</v>
      </c>
      <c r="C20" s="21"/>
      <c r="D20" s="30"/>
      <c r="E20" s="30"/>
      <c r="F20" s="49"/>
    </row>
    <row r="21" spans="1:6" s="102" customFormat="1" ht="57" customHeight="1">
      <c r="A21" s="15"/>
      <c r="B21" s="65" t="s">
        <v>156</v>
      </c>
      <c r="C21" s="21" t="s">
        <v>97</v>
      </c>
      <c r="D21" s="60">
        <v>30</v>
      </c>
      <c r="E21" s="117"/>
      <c r="F21" s="117">
        <f>D21*E21</f>
        <v>0</v>
      </c>
    </row>
    <row r="22" spans="1:6" ht="14.25" customHeight="1">
      <c r="A22" s="81"/>
      <c r="B22" s="81"/>
      <c r="C22" s="81"/>
      <c r="D22" s="143"/>
      <c r="E22" s="52"/>
      <c r="F22" s="52"/>
    </row>
    <row r="23" spans="1:6" ht="15" customHeight="1">
      <c r="A23" s="156" t="s">
        <v>157</v>
      </c>
      <c r="B23" s="64" t="s">
        <v>158</v>
      </c>
      <c r="C23" s="21"/>
      <c r="D23" s="60"/>
      <c r="E23" s="30"/>
      <c r="F23" s="49"/>
    </row>
    <row r="24" spans="2:6" ht="57" customHeight="1">
      <c r="B24" s="19" t="s">
        <v>159</v>
      </c>
      <c r="C24" s="21"/>
      <c r="D24" s="60"/>
      <c r="E24" s="49"/>
      <c r="F24" s="49"/>
    </row>
    <row r="25" spans="1:10" ht="15" customHeight="1">
      <c r="A25" s="88"/>
      <c r="B25" s="19" t="s">
        <v>160</v>
      </c>
      <c r="C25" s="21" t="s">
        <v>94</v>
      </c>
      <c r="D25" s="60">
        <v>20</v>
      </c>
      <c r="E25" s="117"/>
      <c r="F25" s="117">
        <f>D25*E25</f>
        <v>0</v>
      </c>
      <c r="J25" s="17"/>
    </row>
    <row r="26" spans="1:6" ht="15" customHeight="1">
      <c r="A26" s="100"/>
      <c r="B26" s="19" t="s">
        <v>161</v>
      </c>
      <c r="C26" s="21" t="s">
        <v>94</v>
      </c>
      <c r="D26" s="60">
        <v>100</v>
      </c>
      <c r="E26" s="117"/>
      <c r="F26" s="117">
        <f>D26*E26</f>
        <v>0</v>
      </c>
    </row>
    <row r="27" spans="2:6" ht="14.25" customHeight="1">
      <c r="B27" s="81"/>
      <c r="C27" s="81"/>
      <c r="D27" s="143"/>
      <c r="E27" s="52"/>
      <c r="F27" s="52"/>
    </row>
    <row r="28" spans="1:6" ht="15" customHeight="1">
      <c r="A28" s="156" t="s">
        <v>162</v>
      </c>
      <c r="B28" s="64" t="s">
        <v>116</v>
      </c>
      <c r="C28" s="21"/>
      <c r="D28" s="60"/>
      <c r="E28" s="30"/>
      <c r="F28" s="49"/>
    </row>
    <row r="29" spans="1:6" ht="28.5" customHeight="1">
      <c r="A29" s="99"/>
      <c r="B29" s="65" t="s">
        <v>163</v>
      </c>
      <c r="C29" s="21" t="s">
        <v>94</v>
      </c>
      <c r="D29" s="60">
        <v>420</v>
      </c>
      <c r="E29" s="117"/>
      <c r="F29" s="117">
        <f>D29*E29</f>
        <v>0</v>
      </c>
    </row>
    <row r="30" spans="2:6" ht="14.25" customHeight="1">
      <c r="B30" s="81"/>
      <c r="C30" s="81"/>
      <c r="D30" s="143"/>
      <c r="E30" s="52"/>
      <c r="F30" s="52"/>
    </row>
    <row r="31" spans="1:6" s="8" customFormat="1" ht="15" customHeight="1">
      <c r="A31" s="156" t="s">
        <v>164</v>
      </c>
      <c r="B31" s="47" t="s">
        <v>135</v>
      </c>
      <c r="C31" s="21"/>
      <c r="D31" s="60"/>
      <c r="E31" s="30"/>
      <c r="F31" s="49"/>
    </row>
    <row r="32" spans="1:6" s="8" customFormat="1" ht="42.75" customHeight="1">
      <c r="A32" s="101"/>
      <c r="B32" s="50" t="s">
        <v>165</v>
      </c>
      <c r="C32" s="48" t="s">
        <v>56</v>
      </c>
      <c r="D32" s="98">
        <v>1</v>
      </c>
      <c r="E32" s="117"/>
      <c r="F32" s="117">
        <f>D32*E32</f>
        <v>0</v>
      </c>
    </row>
    <row r="33" spans="1:6" ht="14.25" customHeight="1">
      <c r="A33" s="84"/>
      <c r="B33" s="85"/>
      <c r="C33" s="53"/>
      <c r="D33" s="53"/>
      <c r="E33" s="86"/>
      <c r="F33" s="86"/>
    </row>
    <row r="34" spans="1:6" ht="15" customHeight="1">
      <c r="A34" s="54"/>
      <c r="B34" s="55"/>
      <c r="C34" s="56"/>
      <c r="D34" s="56"/>
      <c r="E34" s="57"/>
      <c r="F34" s="58"/>
    </row>
    <row r="35" spans="1:6" ht="15.75" customHeight="1">
      <c r="A35" s="87"/>
      <c r="B35" s="87" t="s">
        <v>166</v>
      </c>
      <c r="C35" s="87"/>
      <c r="D35" s="87"/>
      <c r="E35" s="59"/>
      <c r="F35" s="118">
        <f>SUM(F6:F32)</f>
        <v>0</v>
      </c>
    </row>
  </sheetData>
  <sheetProtection/>
  <mergeCells count="1">
    <mergeCell ref="B2:C2"/>
  </mergeCells>
  <printOptions/>
  <pageMargins left="0.75" right="0.46944444444444444" top="1" bottom="1" header="0.5" footer="0.5"/>
  <pageSetup fitToHeight="65535" fitToWidth="65535"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2:F23"/>
  <sheetViews>
    <sheetView view="pageBreakPreview" zoomScaleSheetLayoutView="100" zoomScalePageLayoutView="0" workbookViewId="0" topLeftCell="A1">
      <selection activeCell="A1" sqref="A1"/>
    </sheetView>
  </sheetViews>
  <sheetFormatPr defaultColWidth="9.140625" defaultRowHeight="12.75"/>
  <cols>
    <col min="1" max="1" width="5.8515625" style="21" customWidth="1"/>
    <col min="2" max="2" width="44.00390625" style="19" customWidth="1" collapsed="1"/>
    <col min="3" max="3" width="9.8515625" style="21" customWidth="1"/>
    <col min="4" max="4" width="10.00390625" style="21" customWidth="1" collapsed="1"/>
    <col min="5" max="5" width="12.8515625" style="60" customWidth="1"/>
    <col min="6" max="6" width="13.28125" style="60" customWidth="1"/>
    <col min="7" max="16384" width="9.140625" style="19" customWidth="1"/>
  </cols>
  <sheetData>
    <row r="1" ht="14.25" customHeight="1"/>
    <row r="2" spans="1:3" ht="14.25" customHeight="1">
      <c r="A2" s="44" t="s">
        <v>167</v>
      </c>
      <c r="B2" s="355" t="s">
        <v>168</v>
      </c>
      <c r="C2" s="356"/>
    </row>
    <row r="3" ht="14.25" customHeight="1"/>
    <row r="4" spans="1:6" s="66" customFormat="1" ht="25.5" customHeight="1">
      <c r="A4" s="45" t="s">
        <v>47</v>
      </c>
      <c r="B4" s="46" t="s">
        <v>48</v>
      </c>
      <c r="C4" s="45" t="s">
        <v>49</v>
      </c>
      <c r="D4" s="45" t="s">
        <v>50</v>
      </c>
      <c r="E4" s="45" t="s">
        <v>51</v>
      </c>
      <c r="F4" s="45" t="s">
        <v>52</v>
      </c>
    </row>
    <row r="5" ht="15" customHeight="1">
      <c r="A5" s="67"/>
    </row>
    <row r="6" spans="1:2" ht="15" customHeight="1">
      <c r="A6" s="68" t="s">
        <v>169</v>
      </c>
      <c r="B6" s="64" t="s">
        <v>170</v>
      </c>
    </row>
    <row r="7" spans="1:6" ht="28.5" customHeight="1">
      <c r="A7" s="97"/>
      <c r="B7" s="70" t="s">
        <v>171</v>
      </c>
      <c r="C7" s="21" t="s">
        <v>56</v>
      </c>
      <c r="D7" s="21">
        <v>1</v>
      </c>
      <c r="E7" s="119"/>
      <c r="F7" s="119">
        <f>D7*E7</f>
        <v>0</v>
      </c>
    </row>
    <row r="8" spans="1:6" ht="15" customHeight="1">
      <c r="A8" s="69"/>
      <c r="B8" s="29"/>
      <c r="C8" s="71"/>
      <c r="D8" s="71"/>
      <c r="E8" s="72"/>
      <c r="F8" s="73"/>
    </row>
    <row r="9" spans="1:2" ht="15" customHeight="1">
      <c r="A9" s="68" t="s">
        <v>172</v>
      </c>
      <c r="B9" s="64" t="s">
        <v>173</v>
      </c>
    </row>
    <row r="10" spans="1:6" ht="57" customHeight="1">
      <c r="A10" s="97"/>
      <c r="B10" s="65" t="s">
        <v>174</v>
      </c>
      <c r="C10" s="21" t="s">
        <v>94</v>
      </c>
      <c r="D10" s="21">
        <v>15</v>
      </c>
      <c r="E10" s="119"/>
      <c r="F10" s="119">
        <f>D10*E10</f>
        <v>0</v>
      </c>
    </row>
    <row r="11" spans="1:6" ht="15" customHeight="1">
      <c r="A11" s="69"/>
      <c r="B11" s="29"/>
      <c r="C11" s="71"/>
      <c r="D11" s="71"/>
      <c r="E11" s="72"/>
      <c r="F11" s="73"/>
    </row>
    <row r="12" spans="1:2" ht="15" customHeight="1">
      <c r="A12" s="68" t="s">
        <v>175</v>
      </c>
      <c r="B12" s="64" t="s">
        <v>176</v>
      </c>
    </row>
    <row r="13" spans="1:6" ht="57" customHeight="1">
      <c r="A13" s="97"/>
      <c r="B13" s="65" t="s">
        <v>177</v>
      </c>
      <c r="C13" s="21" t="s">
        <v>94</v>
      </c>
      <c r="D13" s="21">
        <v>50</v>
      </c>
      <c r="E13" s="119"/>
      <c r="F13" s="119">
        <f>D13*E13</f>
        <v>0</v>
      </c>
    </row>
    <row r="14" spans="1:6" ht="15" customHeight="1">
      <c r="A14" s="69"/>
      <c r="B14" s="29"/>
      <c r="C14" s="71"/>
      <c r="D14" s="71"/>
      <c r="E14" s="72"/>
      <c r="F14" s="73"/>
    </row>
    <row r="15" spans="1:2" ht="15" customHeight="1">
      <c r="A15" s="68" t="s">
        <v>178</v>
      </c>
      <c r="B15" s="74" t="s">
        <v>158</v>
      </c>
    </row>
    <row r="16" spans="1:2" ht="42.75" customHeight="1">
      <c r="A16" s="69"/>
      <c r="B16" s="50" t="s">
        <v>179</v>
      </c>
    </row>
    <row r="17" spans="1:6" ht="15" customHeight="1">
      <c r="A17" s="97"/>
      <c r="B17" s="50" t="s">
        <v>126</v>
      </c>
      <c r="C17" s="75" t="s">
        <v>94</v>
      </c>
      <c r="D17" s="75">
        <v>30</v>
      </c>
      <c r="E17" s="119"/>
      <c r="F17" s="119">
        <f>D17*E17</f>
        <v>0</v>
      </c>
    </row>
    <row r="18" spans="1:6" ht="14.25" customHeight="1">
      <c r="A18" s="76"/>
      <c r="B18" s="61"/>
      <c r="C18" s="62"/>
      <c r="D18" s="62"/>
      <c r="E18" s="73"/>
      <c r="F18" s="73"/>
    </row>
    <row r="19" spans="1:2" ht="15" customHeight="1">
      <c r="A19" s="68" t="s">
        <v>180</v>
      </c>
      <c r="B19" s="64" t="s">
        <v>135</v>
      </c>
    </row>
    <row r="20" spans="1:6" ht="85.5" customHeight="1">
      <c r="A20" s="97"/>
      <c r="B20" s="65" t="s">
        <v>181</v>
      </c>
      <c r="C20" s="21" t="s">
        <v>56</v>
      </c>
      <c r="D20" s="21">
        <v>1</v>
      </c>
      <c r="E20" s="119"/>
      <c r="F20" s="119">
        <f>D20*E20</f>
        <v>0</v>
      </c>
    </row>
    <row r="21" spans="1:6" ht="15" customHeight="1">
      <c r="A21" s="77"/>
      <c r="B21" s="61"/>
      <c r="C21" s="62"/>
      <c r="D21" s="62"/>
      <c r="E21" s="73"/>
      <c r="F21" s="73"/>
    </row>
    <row r="22" ht="15.75" customHeight="1">
      <c r="B22" s="78"/>
    </row>
    <row r="23" spans="1:6" ht="15.75" customHeight="1">
      <c r="A23" s="63"/>
      <c r="B23" s="41" t="s">
        <v>182</v>
      </c>
      <c r="C23" s="41"/>
      <c r="D23" s="79"/>
      <c r="E23" s="80"/>
      <c r="F23" s="120">
        <f>SUM(F6:F20)</f>
        <v>0</v>
      </c>
    </row>
  </sheetData>
  <sheetProtection/>
  <mergeCells count="1">
    <mergeCell ref="B2:C2"/>
  </mergeCells>
  <printOptions/>
  <pageMargins left="0.75" right="0.41944444444444445" top="1" bottom="1" header="0.5" footer="0.5"/>
  <pageSetup fitToHeight="65535" fitToWidth="65535"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F27"/>
  <sheetViews>
    <sheetView view="pageBreakPreview" zoomScaleSheetLayoutView="100" zoomScalePageLayoutView="0" workbookViewId="0" topLeftCell="A6">
      <selection activeCell="F26" sqref="F26"/>
    </sheetView>
  </sheetViews>
  <sheetFormatPr defaultColWidth="10.28125" defaultRowHeight="12.75"/>
  <cols>
    <col min="1" max="1" width="5.8515625" style="0" customWidth="1" collapsed="1"/>
    <col min="2" max="2" width="44.00390625" style="0" customWidth="1"/>
    <col min="3" max="3" width="9.8515625" style="0" customWidth="1"/>
    <col min="4" max="4" width="8.140625" style="0" customWidth="1"/>
    <col min="5" max="5" width="13.28125" style="0" customWidth="1"/>
    <col min="6" max="6" width="14.7109375" style="0" customWidth="1" collapsed="1"/>
  </cols>
  <sheetData>
    <row r="1" spans="1:6" ht="14.25" customHeight="1">
      <c r="A1" s="3"/>
      <c r="B1" s="4"/>
      <c r="C1" s="3"/>
      <c r="D1" s="3"/>
      <c r="E1" s="3"/>
      <c r="F1" s="3"/>
    </row>
    <row r="2" spans="1:6" ht="15.75" customHeight="1">
      <c r="A2" s="42" t="s">
        <v>183</v>
      </c>
      <c r="B2" s="18" t="s">
        <v>184</v>
      </c>
      <c r="C2" s="3"/>
      <c r="D2" s="3"/>
      <c r="E2" s="3"/>
      <c r="F2" s="3"/>
    </row>
    <row r="3" spans="1:6" ht="14.25" customHeight="1">
      <c r="A3" s="3"/>
      <c r="B3" s="4"/>
      <c r="C3" s="3"/>
      <c r="D3" s="3"/>
      <c r="E3" s="3"/>
      <c r="F3" s="3"/>
    </row>
    <row r="4" spans="1:6" ht="25.5" customHeight="1">
      <c r="A4" s="5" t="s">
        <v>47</v>
      </c>
      <c r="B4" s="6" t="s">
        <v>48</v>
      </c>
      <c r="C4" s="5" t="s">
        <v>49</v>
      </c>
      <c r="D4" s="5" t="s">
        <v>50</v>
      </c>
      <c r="E4" s="5" t="s">
        <v>51</v>
      </c>
      <c r="F4" s="5" t="s">
        <v>52</v>
      </c>
    </row>
    <row r="5" spans="1:6" ht="12.75" customHeight="1">
      <c r="A5" s="113"/>
      <c r="B5" s="114"/>
      <c r="C5" s="113"/>
      <c r="D5" s="113"/>
      <c r="E5" s="113"/>
      <c r="F5" s="113"/>
    </row>
    <row r="6" spans="1:6" s="2" customFormat="1" ht="15" customHeight="1">
      <c r="A6" s="16" t="s">
        <v>185</v>
      </c>
      <c r="B6" s="82" t="s">
        <v>186</v>
      </c>
      <c r="C6" s="107"/>
      <c r="D6" s="108"/>
      <c r="E6" s="109"/>
      <c r="F6" s="109"/>
    </row>
    <row r="7" spans="1:6" s="2" customFormat="1" ht="28.5" customHeight="1">
      <c r="A7" s="11"/>
      <c r="B7" s="10" t="s">
        <v>187</v>
      </c>
      <c r="C7" s="3" t="s">
        <v>56</v>
      </c>
      <c r="D7" s="108">
        <v>1</v>
      </c>
      <c r="E7" s="121"/>
      <c r="F7" s="121">
        <f>D7*E7</f>
        <v>0</v>
      </c>
    </row>
    <row r="8" spans="1:6" s="2" customFormat="1" ht="15" customHeight="1">
      <c r="A8" s="11"/>
      <c r="B8" s="10" t="s">
        <v>188</v>
      </c>
      <c r="C8" s="3"/>
      <c r="D8" s="108"/>
      <c r="E8" s="109"/>
      <c r="F8" s="109"/>
    </row>
    <row r="9" spans="1:6" s="2" customFormat="1" ht="28.5" customHeight="1">
      <c r="A9" s="11"/>
      <c r="B9" s="10" t="s">
        <v>189</v>
      </c>
      <c r="C9" s="3"/>
      <c r="D9" s="108"/>
      <c r="E9" s="109"/>
      <c r="F9" s="109"/>
    </row>
    <row r="10" spans="1:6" s="2" customFormat="1" ht="28.5" customHeight="1">
      <c r="A10" s="11"/>
      <c r="B10" s="10" t="s">
        <v>190</v>
      </c>
      <c r="C10" s="3"/>
      <c r="D10" s="108"/>
      <c r="E10" s="109"/>
      <c r="F10" s="109"/>
    </row>
    <row r="11" spans="1:6" s="2" customFormat="1" ht="15" customHeight="1">
      <c r="A11" s="11"/>
      <c r="B11" s="10" t="s">
        <v>191</v>
      </c>
      <c r="C11" s="3"/>
      <c r="D11" s="108"/>
      <c r="E11" s="109"/>
      <c r="F11" s="109"/>
    </row>
    <row r="12" spans="1:6" s="2" customFormat="1" ht="15" customHeight="1">
      <c r="A12" s="96"/>
      <c r="B12" s="10" t="s">
        <v>192</v>
      </c>
      <c r="C12" s="3"/>
      <c r="D12" s="108"/>
      <c r="E12" s="109"/>
      <c r="F12" s="109"/>
    </row>
    <row r="13" spans="1:6" s="4" customFormat="1" ht="14.25" customHeight="1">
      <c r="A13" s="22"/>
      <c r="B13" s="110"/>
      <c r="C13" s="111"/>
      <c r="D13" s="111"/>
      <c r="E13" s="83"/>
      <c r="F13" s="83"/>
    </row>
    <row r="14" spans="1:6" s="2" customFormat="1" ht="15" customHeight="1">
      <c r="A14" s="16" t="s">
        <v>193</v>
      </c>
      <c r="B14" s="82" t="s">
        <v>194</v>
      </c>
      <c r="C14" s="107"/>
      <c r="D14" s="108"/>
      <c r="E14" s="109"/>
      <c r="F14" s="109"/>
    </row>
    <row r="15" spans="1:6" s="2" customFormat="1" ht="71.25" customHeight="1">
      <c r="A15" s="96"/>
      <c r="B15" s="4" t="s">
        <v>195</v>
      </c>
      <c r="C15" s="3" t="s">
        <v>56</v>
      </c>
      <c r="D15" s="108">
        <v>1</v>
      </c>
      <c r="E15" s="121"/>
      <c r="F15" s="121">
        <f>D15*E15</f>
        <v>0</v>
      </c>
    </row>
    <row r="16" spans="1:6" s="2" customFormat="1" ht="15" customHeight="1">
      <c r="A16" s="11"/>
      <c r="B16" s="112"/>
      <c r="C16" s="111"/>
      <c r="D16" s="111"/>
      <c r="E16" s="83"/>
      <c r="F16" s="83"/>
    </row>
    <row r="17" spans="1:6" s="4" customFormat="1" ht="15" customHeight="1">
      <c r="A17" s="16" t="s">
        <v>196</v>
      </c>
      <c r="B17" s="82" t="s">
        <v>197</v>
      </c>
      <c r="C17" s="108"/>
      <c r="D17" s="108"/>
      <c r="E17" s="109"/>
      <c r="F17" s="109"/>
    </row>
    <row r="18" spans="1:6" s="2" customFormat="1" ht="42.75" customHeight="1">
      <c r="A18" s="11"/>
      <c r="B18" s="10" t="s">
        <v>198</v>
      </c>
      <c r="C18" s="108" t="s">
        <v>56</v>
      </c>
      <c r="D18" s="108">
        <v>1</v>
      </c>
      <c r="E18" s="121"/>
      <c r="F18" s="121">
        <f>D18*E18</f>
        <v>0</v>
      </c>
    </row>
    <row r="19" spans="1:6" s="2" customFormat="1" ht="28.5" customHeight="1">
      <c r="A19" s="11"/>
      <c r="B19" s="10" t="s">
        <v>199</v>
      </c>
      <c r="C19" s="108"/>
      <c r="D19" s="108"/>
      <c r="E19" s="109"/>
      <c r="F19" s="109"/>
    </row>
    <row r="20" spans="1:6" s="2" customFormat="1" ht="42.75" customHeight="1">
      <c r="A20" s="11"/>
      <c r="B20" s="10" t="s">
        <v>200</v>
      </c>
      <c r="C20" s="108"/>
      <c r="D20" s="108"/>
      <c r="E20" s="109"/>
      <c r="F20" s="109"/>
    </row>
    <row r="21" spans="1:6" s="2" customFormat="1" ht="28.5" customHeight="1">
      <c r="A21" s="11"/>
      <c r="B21" s="10" t="s">
        <v>201</v>
      </c>
      <c r="C21" s="108"/>
      <c r="D21" s="108"/>
      <c r="E21" s="109"/>
      <c r="F21" s="109"/>
    </row>
    <row r="22" spans="1:6" s="2" customFormat="1" ht="15" customHeight="1">
      <c r="A22" s="11"/>
      <c r="B22" s="10" t="s">
        <v>202</v>
      </c>
      <c r="C22" s="108"/>
      <c r="D22" s="108"/>
      <c r="E22" s="109"/>
      <c r="F22" s="109"/>
    </row>
    <row r="23" spans="1:6" s="2" customFormat="1" ht="28.5" customHeight="1">
      <c r="A23" s="96"/>
      <c r="B23" s="10" t="s">
        <v>203</v>
      </c>
      <c r="C23" s="108"/>
      <c r="D23" s="108"/>
      <c r="E23" s="109"/>
      <c r="F23" s="109"/>
    </row>
    <row r="24" spans="1:6" s="2" customFormat="1" ht="15" customHeight="1">
      <c r="A24" s="12"/>
      <c r="B24" s="23"/>
      <c r="C24" s="24"/>
      <c r="D24" s="24"/>
      <c r="E24" s="25"/>
      <c r="F24" s="26"/>
    </row>
    <row r="25" spans="1:6" s="2" customFormat="1" ht="15" customHeight="1">
      <c r="A25" s="12"/>
      <c r="B25" s="7"/>
      <c r="C25" s="13"/>
      <c r="D25" s="13"/>
      <c r="E25" s="14"/>
      <c r="F25" s="9"/>
    </row>
    <row r="26" spans="1:6" s="4" customFormat="1" ht="15.75" customHeight="1">
      <c r="A26" s="43"/>
      <c r="B26" s="41" t="s">
        <v>204</v>
      </c>
      <c r="C26" s="27"/>
      <c r="D26" s="27"/>
      <c r="E26" s="28"/>
      <c r="F26" s="122"/>
    </row>
    <row r="27" spans="1:6" s="4" customFormat="1" ht="15" customHeight="1">
      <c r="A27" s="12"/>
      <c r="B27" s="7"/>
      <c r="C27" s="13"/>
      <c r="D27" s="13"/>
      <c r="E27" s="14"/>
      <c r="F27" s="9"/>
    </row>
  </sheetData>
  <sheetProtection/>
  <printOptions/>
  <pageMargins left="0.75" right="0.5" top="1" bottom="1" header="0.5" footer="0.5"/>
  <pageSetup fitToHeight="65535" fitToWidth="65535"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sheetPr>
    <tabColor indexed="57"/>
    <outlinePr summaryBelow="0" summaryRight="0"/>
  </sheetPr>
  <dimension ref="A1:I133"/>
  <sheetViews>
    <sheetView showZeros="0" view="pageBreakPreview" zoomScaleSheetLayoutView="100" zoomScalePageLayoutView="0" workbookViewId="0" topLeftCell="A112">
      <selection activeCell="H131" sqref="H131"/>
    </sheetView>
  </sheetViews>
  <sheetFormatPr defaultColWidth="2.421875" defaultRowHeight="12.75"/>
  <cols>
    <col min="1" max="1" width="2.28125" style="175" customWidth="1" collapsed="1"/>
    <col min="2" max="2" width="2.00390625" style="175" customWidth="1" collapsed="1"/>
    <col min="3" max="3" width="4.140625" style="351" customWidth="1"/>
    <col min="4" max="4" width="47.7109375" style="306" customWidth="1"/>
    <col min="5" max="5" width="9.7109375" style="228" customWidth="1"/>
    <col min="6" max="6" width="9.7109375" style="229" customWidth="1"/>
    <col min="7" max="7" width="9.7109375" style="230" customWidth="1"/>
    <col min="8" max="8" width="13.7109375" style="229" customWidth="1"/>
    <col min="9" max="9" width="50.7109375" style="231" customWidth="1"/>
    <col min="10" max="10" width="50.7109375" style="180" customWidth="1"/>
    <col min="11" max="19" width="9.140625" style="180" customWidth="1"/>
    <col min="20" max="16384" width="2.421875" style="180" customWidth="1"/>
  </cols>
  <sheetData>
    <row r="1" spans="3:9" ht="13.5" customHeight="1">
      <c r="C1" s="176"/>
      <c r="D1" s="177" t="s">
        <v>0</v>
      </c>
      <c r="E1" s="360" t="e">
        <f>#REF!</f>
        <v>#REF!</v>
      </c>
      <c r="F1" s="360"/>
      <c r="G1" s="178" t="s">
        <v>223</v>
      </c>
      <c r="H1" s="179" t="e">
        <f>#REF!</f>
        <v>#REF!</v>
      </c>
      <c r="I1" s="179"/>
    </row>
    <row r="2" spans="3:9" ht="13.5" customHeight="1">
      <c r="C2" s="176"/>
      <c r="D2" s="181"/>
      <c r="E2" s="361" t="e">
        <f>#REF!</f>
        <v>#REF!</v>
      </c>
      <c r="F2" s="361"/>
      <c r="G2" s="178"/>
      <c r="H2" s="182"/>
      <c r="I2" s="183"/>
    </row>
    <row r="3" spans="3:9" ht="13.5" customHeight="1">
      <c r="C3" s="176"/>
      <c r="D3" s="181"/>
      <c r="E3" s="362"/>
      <c r="F3" s="362"/>
      <c r="G3" s="185"/>
      <c r="H3" s="186" t="e">
        <f>#REF!</f>
        <v>#REF!</v>
      </c>
      <c r="I3" s="186"/>
    </row>
    <row r="4" spans="3:9" ht="13.5" customHeight="1">
      <c r="C4" s="176"/>
      <c r="D4" s="177" t="s">
        <v>224</v>
      </c>
      <c r="E4" s="361" t="e">
        <f>#REF!</f>
        <v>#REF!</v>
      </c>
      <c r="F4" s="361"/>
      <c r="G4" s="178"/>
      <c r="H4" s="182"/>
      <c r="I4" s="183"/>
    </row>
    <row r="5" spans="3:9" ht="13.5" customHeight="1">
      <c r="C5" s="176"/>
      <c r="D5" s="177" t="s">
        <v>225</v>
      </c>
      <c r="E5" s="361" t="e">
        <f>#REF!</f>
        <v>#REF!</v>
      </c>
      <c r="F5" s="361"/>
      <c r="G5" s="178" t="s">
        <v>1</v>
      </c>
      <c r="H5" s="186" t="e">
        <f>#REF!</f>
        <v>#REF!</v>
      </c>
      <c r="I5" s="186"/>
    </row>
    <row r="6" spans="3:9" ht="13.5" customHeight="1">
      <c r="C6" s="187"/>
      <c r="D6" s="188"/>
      <c r="E6" s="189"/>
      <c r="F6" s="189"/>
      <c r="G6" s="189"/>
      <c r="H6" s="190"/>
      <c r="I6" s="183"/>
    </row>
    <row r="7" spans="1:9" s="198" customFormat="1" ht="15.75" customHeight="1" thickBot="1">
      <c r="A7" s="175"/>
      <c r="B7" s="191"/>
      <c r="C7" s="192"/>
      <c r="D7" s="193"/>
      <c r="E7" s="194"/>
      <c r="F7" s="195"/>
      <c r="G7" s="196"/>
      <c r="H7" s="196"/>
      <c r="I7" s="197"/>
    </row>
    <row r="8" spans="1:9" s="205" customFormat="1" ht="19.5" customHeight="1" thickBot="1">
      <c r="A8" s="175"/>
      <c r="B8" s="175"/>
      <c r="C8" s="199" t="s">
        <v>226</v>
      </c>
      <c r="D8" s="200" t="s">
        <v>48</v>
      </c>
      <c r="E8" s="201" t="s">
        <v>227</v>
      </c>
      <c r="F8" s="202" t="s">
        <v>228</v>
      </c>
      <c r="G8" s="202" t="s">
        <v>229</v>
      </c>
      <c r="H8" s="203" t="s">
        <v>230</v>
      </c>
      <c r="I8" s="204" t="s">
        <v>231</v>
      </c>
    </row>
    <row r="9" spans="3:9" ht="12" customHeight="1">
      <c r="C9" s="206"/>
      <c r="D9" s="207" t="s">
        <v>232</v>
      </c>
      <c r="E9" s="208"/>
      <c r="F9" s="209"/>
      <c r="G9" s="209"/>
      <c r="H9" s="209"/>
      <c r="I9" s="210"/>
    </row>
    <row r="10" spans="1:9" s="216" customFormat="1" ht="12" customHeight="1">
      <c r="A10" s="175"/>
      <c r="B10" s="175"/>
      <c r="C10" s="211"/>
      <c r="D10" s="212"/>
      <c r="E10" s="213"/>
      <c r="F10" s="214"/>
      <c r="G10" s="214"/>
      <c r="H10" s="214"/>
      <c r="I10" s="215"/>
    </row>
    <row r="11" spans="1:9" s="225" customFormat="1" ht="19.5" customHeight="1">
      <c r="A11" s="217" t="str">
        <f>$C$11</f>
        <v>A</v>
      </c>
      <c r="B11" s="175"/>
      <c r="C11" s="218" t="s">
        <v>233</v>
      </c>
      <c r="D11" s="219" t="s">
        <v>234</v>
      </c>
      <c r="E11" s="220"/>
      <c r="F11" s="221"/>
      <c r="G11" s="222"/>
      <c r="H11" s="223"/>
      <c r="I11" s="224"/>
    </row>
    <row r="12" spans="1:7" ht="12" customHeight="1">
      <c r="A12" s="217" t="str">
        <f>$C$11</f>
        <v>A</v>
      </c>
      <c r="C12" s="226"/>
      <c r="D12" s="227"/>
      <c r="G12" s="230">
        <v>0</v>
      </c>
    </row>
    <row r="13" spans="1:8" ht="12" customHeight="1">
      <c r="A13" s="217" t="str">
        <f>$C$11</f>
        <v>A</v>
      </c>
      <c r="B13" s="175">
        <f>$C$13</f>
        <v>1</v>
      </c>
      <c r="C13" s="232">
        <v>1</v>
      </c>
      <c r="D13" s="233" t="s">
        <v>235</v>
      </c>
      <c r="E13" s="234"/>
      <c r="F13" s="235"/>
      <c r="G13" s="236">
        <v>0</v>
      </c>
      <c r="H13" s="237"/>
    </row>
    <row r="14" spans="3:8" ht="12" customHeight="1">
      <c r="C14" s="238"/>
      <c r="D14" s="239"/>
      <c r="E14" s="240"/>
      <c r="F14" s="240"/>
      <c r="G14" s="241"/>
      <c r="H14" s="228"/>
    </row>
    <row r="15" spans="3:8" ht="55.5" customHeight="1">
      <c r="C15" s="238"/>
      <c r="D15" s="242" t="s">
        <v>236</v>
      </c>
      <c r="E15" s="243" t="s">
        <v>237</v>
      </c>
      <c r="F15" s="244">
        <v>1</v>
      </c>
      <c r="G15" s="245">
        <v>0</v>
      </c>
      <c r="H15" s="246">
        <f>IF($E15="","",$F15*G15)</f>
        <v>0</v>
      </c>
    </row>
    <row r="16" spans="3:8" ht="33.75" customHeight="1">
      <c r="C16" s="238"/>
      <c r="D16" s="242"/>
      <c r="E16" s="247" t="s">
        <v>238</v>
      </c>
      <c r="F16" s="244">
        <v>1</v>
      </c>
      <c r="G16" s="245">
        <v>0</v>
      </c>
      <c r="H16" s="246">
        <f>IF($E16="","",$F16*G16)</f>
        <v>0</v>
      </c>
    </row>
    <row r="17" spans="1:8" ht="16.5" customHeight="1">
      <c r="A17" s="217" t="str">
        <f>$C$11</f>
        <v>A</v>
      </c>
      <c r="B17" s="175">
        <f>$C$13</f>
        <v>1</v>
      </c>
      <c r="C17" s="248"/>
      <c r="D17" s="242"/>
      <c r="E17" s="243" t="s">
        <v>239</v>
      </c>
      <c r="F17" s="244">
        <v>1</v>
      </c>
      <c r="G17" s="245">
        <v>0</v>
      </c>
      <c r="H17" s="246">
        <f>IF($E17="","",$F17*G17)</f>
        <v>0</v>
      </c>
    </row>
    <row r="18" spans="1:9" ht="64.5" customHeight="1">
      <c r="A18" s="217" t="str">
        <f>$C$11</f>
        <v>A</v>
      </c>
      <c r="B18" s="175">
        <f>$C$13</f>
        <v>1</v>
      </c>
      <c r="C18" s="249" t="s">
        <v>240</v>
      </c>
      <c r="D18" s="250" t="s">
        <v>241</v>
      </c>
      <c r="E18" s="181"/>
      <c r="F18" s="251"/>
      <c r="I18" s="252"/>
    </row>
    <row r="19" spans="1:9" s="206" customFormat="1" ht="19.5" customHeight="1">
      <c r="A19" s="217" t="str">
        <f>$C$11</f>
        <v>A</v>
      </c>
      <c r="B19" s="175">
        <f>$C$13</f>
        <v>1</v>
      </c>
      <c r="C19" s="249"/>
      <c r="D19" s="253"/>
      <c r="E19" s="243" t="s">
        <v>104</v>
      </c>
      <c r="F19" s="251">
        <v>8</v>
      </c>
      <c r="G19" s="230">
        <v>0</v>
      </c>
      <c r="H19" s="229">
        <f>IF($E19="","",$F19*G19)</f>
        <v>0</v>
      </c>
      <c r="I19" s="254"/>
    </row>
    <row r="20" spans="1:9" s="206" customFormat="1" ht="19.5" customHeight="1">
      <c r="A20" s="175"/>
      <c r="B20" s="175"/>
      <c r="C20" s="255"/>
      <c r="D20" s="253"/>
      <c r="E20" s="243"/>
      <c r="F20" s="181"/>
      <c r="G20" s="241"/>
      <c r="H20" s="228"/>
      <c r="I20" s="231"/>
    </row>
    <row r="21" spans="1:9" s="206" customFormat="1" ht="66" customHeight="1">
      <c r="A21" s="175"/>
      <c r="B21" s="175"/>
      <c r="C21" s="255">
        <v>1.2</v>
      </c>
      <c r="D21" s="250" t="s">
        <v>242</v>
      </c>
      <c r="E21" s="181"/>
      <c r="F21" s="181"/>
      <c r="G21" s="241"/>
      <c r="H21" s="228"/>
      <c r="I21" s="231"/>
    </row>
    <row r="22" spans="1:9" s="206" customFormat="1" ht="19.5" customHeight="1">
      <c r="A22" s="175"/>
      <c r="B22" s="175"/>
      <c r="C22" s="255"/>
      <c r="D22" s="253"/>
      <c r="E22" s="243" t="s">
        <v>104</v>
      </c>
      <c r="F22" s="251">
        <v>10</v>
      </c>
      <c r="G22" s="230">
        <v>0</v>
      </c>
      <c r="H22" s="229">
        <f>IF($E22="","",$F22*G22)</f>
        <v>0</v>
      </c>
      <c r="I22" s="231"/>
    </row>
    <row r="23" spans="1:9" s="206" customFormat="1" ht="19.5" customHeight="1">
      <c r="A23" s="175"/>
      <c r="B23" s="175"/>
      <c r="C23" s="255"/>
      <c r="D23" s="253"/>
      <c r="E23" s="243"/>
      <c r="F23" s="181"/>
      <c r="G23" s="241"/>
      <c r="H23" s="228"/>
      <c r="I23" s="231"/>
    </row>
    <row r="24" spans="1:9" s="206" customFormat="1" ht="76.5">
      <c r="A24" s="175"/>
      <c r="B24" s="175"/>
      <c r="C24" s="255">
        <v>1.3</v>
      </c>
      <c r="D24" s="256" t="s">
        <v>243</v>
      </c>
      <c r="E24" s="243"/>
      <c r="F24" s="181"/>
      <c r="G24" s="241"/>
      <c r="H24" s="228"/>
      <c r="I24" s="231"/>
    </row>
    <row r="25" spans="1:9" s="206" customFormat="1" ht="13.5" customHeight="1">
      <c r="A25" s="175"/>
      <c r="B25" s="175"/>
      <c r="C25" s="255"/>
      <c r="D25" s="253"/>
      <c r="E25" s="240" t="s">
        <v>244</v>
      </c>
      <c r="F25" s="257">
        <v>40</v>
      </c>
      <c r="G25" s="230">
        <v>0</v>
      </c>
      <c r="H25" s="229">
        <f>IF($E25="","",$F25*G25)</f>
        <v>0</v>
      </c>
      <c r="I25" s="231"/>
    </row>
    <row r="26" spans="1:9" s="206" customFormat="1" ht="13.5" customHeight="1">
      <c r="A26" s="175"/>
      <c r="B26" s="175"/>
      <c r="C26" s="255"/>
      <c r="D26" s="253"/>
      <c r="E26" s="240"/>
      <c r="F26" s="257"/>
      <c r="G26" s="241"/>
      <c r="H26" s="228"/>
      <c r="I26" s="231"/>
    </row>
    <row r="27" spans="1:9" s="206" customFormat="1" ht="153" customHeight="1">
      <c r="A27" s="175"/>
      <c r="B27" s="175"/>
      <c r="C27" s="255">
        <v>1.4</v>
      </c>
      <c r="D27" s="258" t="s">
        <v>245</v>
      </c>
      <c r="E27" s="240"/>
      <c r="F27" s="257"/>
      <c r="G27" s="241"/>
      <c r="H27" s="228"/>
      <c r="I27" s="231"/>
    </row>
    <row r="28" spans="1:9" s="206" customFormat="1" ht="12.75" customHeight="1">
      <c r="A28" s="175"/>
      <c r="B28" s="175"/>
      <c r="C28" s="255"/>
      <c r="D28" s="253"/>
      <c r="E28" s="240" t="s">
        <v>246</v>
      </c>
      <c r="F28" s="257">
        <v>20</v>
      </c>
      <c r="G28" s="230">
        <v>0</v>
      </c>
      <c r="H28" s="229">
        <f>IF($E28="","",$F28*G28)</f>
        <v>0</v>
      </c>
      <c r="I28" s="231"/>
    </row>
    <row r="29" spans="1:9" s="206" customFormat="1" ht="12.75" customHeight="1">
      <c r="A29" s="175"/>
      <c r="B29" s="175"/>
      <c r="C29" s="255"/>
      <c r="D29" s="253"/>
      <c r="E29" s="240"/>
      <c r="F29" s="257"/>
      <c r="G29" s="230"/>
      <c r="H29" s="229"/>
      <c r="I29" s="231"/>
    </row>
    <row r="30" spans="1:9" s="206" customFormat="1" ht="12.75" customHeight="1">
      <c r="A30" s="175"/>
      <c r="B30" s="175"/>
      <c r="C30" s="255"/>
      <c r="D30" s="253"/>
      <c r="E30" s="240"/>
      <c r="F30" s="257"/>
      <c r="G30" s="241"/>
      <c r="H30" s="228"/>
      <c r="I30" s="231"/>
    </row>
    <row r="31" spans="1:9" s="206" customFormat="1" ht="129" customHeight="1">
      <c r="A31" s="175"/>
      <c r="B31" s="175"/>
      <c r="C31" s="255">
        <v>1.5</v>
      </c>
      <c r="D31" s="259" t="s">
        <v>247</v>
      </c>
      <c r="E31" s="240"/>
      <c r="F31" s="257"/>
      <c r="G31" s="241"/>
      <c r="H31" s="228"/>
      <c r="I31" s="231"/>
    </row>
    <row r="32" spans="1:9" s="206" customFormat="1" ht="19.5" customHeight="1">
      <c r="A32" s="175"/>
      <c r="B32" s="175"/>
      <c r="C32" s="255"/>
      <c r="D32" s="253" t="s">
        <v>248</v>
      </c>
      <c r="E32" s="240" t="s">
        <v>246</v>
      </c>
      <c r="F32" s="257">
        <v>6</v>
      </c>
      <c r="G32" s="230">
        <v>0</v>
      </c>
      <c r="H32" s="229">
        <f>IF($E32="","",$F32*G32)</f>
        <v>0</v>
      </c>
      <c r="I32" s="231"/>
    </row>
    <row r="33" spans="1:9" s="206" customFormat="1" ht="19.5" customHeight="1">
      <c r="A33" s="175"/>
      <c r="B33" s="175"/>
      <c r="C33" s="255"/>
      <c r="D33" s="253" t="s">
        <v>249</v>
      </c>
      <c r="E33" s="240" t="s">
        <v>246</v>
      </c>
      <c r="F33" s="257">
        <v>10</v>
      </c>
      <c r="G33" s="230">
        <v>0</v>
      </c>
      <c r="H33" s="229">
        <f>IF($E33="","",$F33*G33)</f>
        <v>0</v>
      </c>
      <c r="I33" s="231"/>
    </row>
    <row r="34" spans="1:9" s="206" customFormat="1" ht="12.75" customHeight="1">
      <c r="A34" s="175"/>
      <c r="B34" s="175"/>
      <c r="C34" s="255"/>
      <c r="D34" s="260"/>
      <c r="E34" s="181"/>
      <c r="F34" s="181"/>
      <c r="G34" s="241"/>
      <c r="H34" s="228"/>
      <c r="I34" s="231"/>
    </row>
    <row r="35" spans="1:9" s="206" customFormat="1" ht="123.75" customHeight="1">
      <c r="A35" s="175"/>
      <c r="B35" s="175"/>
      <c r="C35" s="261">
        <v>1.6</v>
      </c>
      <c r="D35" s="262" t="s">
        <v>250</v>
      </c>
      <c r="E35" s="181"/>
      <c r="F35" s="181"/>
      <c r="G35" s="241"/>
      <c r="H35" s="228"/>
      <c r="I35" s="231"/>
    </row>
    <row r="36" spans="1:9" s="206" customFormat="1" ht="12.75" customHeight="1">
      <c r="A36" s="175"/>
      <c r="B36" s="175"/>
      <c r="C36" s="255"/>
      <c r="D36" s="253"/>
      <c r="E36" s="240" t="s">
        <v>251</v>
      </c>
      <c r="F36" s="257">
        <v>1</v>
      </c>
      <c r="G36" s="230">
        <v>0</v>
      </c>
      <c r="H36" s="229">
        <f>IF($E36="","",$F36*G36)</f>
        <v>0</v>
      </c>
      <c r="I36" s="231"/>
    </row>
    <row r="37" spans="1:9" s="206" customFormat="1" ht="12.75" customHeight="1">
      <c r="A37" s="175"/>
      <c r="B37" s="175"/>
      <c r="C37" s="255"/>
      <c r="D37" s="253"/>
      <c r="E37" s="240"/>
      <c r="F37" s="257"/>
      <c r="G37" s="241"/>
      <c r="H37" s="228"/>
      <c r="I37" s="231"/>
    </row>
    <row r="38" spans="1:9" s="206" customFormat="1" ht="67.5" customHeight="1">
      <c r="A38" s="175"/>
      <c r="B38" s="175"/>
      <c r="C38" s="263">
        <v>1.7</v>
      </c>
      <c r="D38" s="264" t="s">
        <v>252</v>
      </c>
      <c r="E38" s="240"/>
      <c r="F38" s="257"/>
      <c r="G38" s="241"/>
      <c r="H38" s="228"/>
      <c r="I38" s="231"/>
    </row>
    <row r="39" spans="1:9" s="206" customFormat="1" ht="15.75" customHeight="1">
      <c r="A39" s="175"/>
      <c r="B39" s="175"/>
      <c r="C39" s="255"/>
      <c r="D39" s="253"/>
      <c r="E39" s="181" t="s">
        <v>253</v>
      </c>
      <c r="F39" s="251">
        <v>20</v>
      </c>
      <c r="G39" s="230">
        <v>0</v>
      </c>
      <c r="H39" s="229">
        <f>IF($E39="","",$F39*G39)</f>
        <v>0</v>
      </c>
      <c r="I39" s="231"/>
    </row>
    <row r="40" spans="1:6" ht="12.75" customHeight="1">
      <c r="A40" s="217" t="str">
        <f>$C$11</f>
        <v>A</v>
      </c>
      <c r="B40" s="175">
        <f>$C$13</f>
        <v>1</v>
      </c>
      <c r="C40" s="248"/>
      <c r="D40" s="265"/>
      <c r="E40" s="240"/>
      <c r="F40" s="266"/>
    </row>
    <row r="41" spans="1:9" ht="63.75" customHeight="1">
      <c r="A41" s="217" t="str">
        <f>$C$11</f>
        <v>A</v>
      </c>
      <c r="B41" s="175">
        <f>$C$13</f>
        <v>1</v>
      </c>
      <c r="C41" s="249" t="s">
        <v>254</v>
      </c>
      <c r="D41" s="267" t="s">
        <v>255</v>
      </c>
      <c r="E41" s="181"/>
      <c r="F41" s="251"/>
      <c r="I41" s="252"/>
    </row>
    <row r="42" spans="1:9" s="206" customFormat="1" ht="12" customHeight="1">
      <c r="A42" s="217" t="str">
        <f>$C$11</f>
        <v>A</v>
      </c>
      <c r="B42" s="175">
        <f>$C$13</f>
        <v>1</v>
      </c>
      <c r="C42" s="249"/>
      <c r="D42" s="268"/>
      <c r="E42" s="181" t="s">
        <v>246</v>
      </c>
      <c r="F42" s="251">
        <v>40</v>
      </c>
      <c r="G42" s="230">
        <v>0</v>
      </c>
      <c r="H42" s="229">
        <f>IF($E42="","",$F42*G42)</f>
        <v>0</v>
      </c>
      <c r="I42" s="254"/>
    </row>
    <row r="43" spans="1:9" s="206" customFormat="1" ht="12" customHeight="1">
      <c r="A43" s="175"/>
      <c r="B43" s="175"/>
      <c r="C43" s="255"/>
      <c r="D43" s="268"/>
      <c r="E43" s="181"/>
      <c r="F43" s="181"/>
      <c r="G43" s="241"/>
      <c r="H43" s="228"/>
      <c r="I43" s="231"/>
    </row>
    <row r="44" spans="1:9" ht="12" customHeight="1">
      <c r="A44" s="217" t="str">
        <f aca="true" t="shared" si="0" ref="A44:A49">$C$11</f>
        <v>A</v>
      </c>
      <c r="B44" s="175">
        <f>$C$13</f>
        <v>1</v>
      </c>
      <c r="C44" s="269"/>
      <c r="D44" s="253"/>
      <c r="E44" s="181"/>
      <c r="F44" s="251"/>
      <c r="I44" s="254"/>
    </row>
    <row r="45" spans="1:8" ht="12" customHeight="1">
      <c r="A45" s="217" t="str">
        <f t="shared" si="0"/>
        <v>A</v>
      </c>
      <c r="B45" s="175">
        <f>$C$13</f>
        <v>1</v>
      </c>
      <c r="C45" s="270">
        <f>C13</f>
        <v>1</v>
      </c>
      <c r="D45" s="271" t="str">
        <f>D13</f>
        <v>DEMONTAŽE, RUŠENJA I PRIPREMNI RADOVI</v>
      </c>
      <c r="E45" s="272" t="s">
        <v>256</v>
      </c>
      <c r="F45" s="273"/>
      <c r="G45" s="274"/>
      <c r="H45" s="275">
        <f>SUM(H17:H44)</f>
        <v>0</v>
      </c>
    </row>
    <row r="46" spans="1:8" ht="12" customHeight="1">
      <c r="A46" s="217" t="str">
        <f t="shared" si="0"/>
        <v>A</v>
      </c>
      <c r="C46" s="238"/>
      <c r="D46" s="276"/>
      <c r="E46" s="277"/>
      <c r="H46" s="278"/>
    </row>
    <row r="47" spans="1:4" ht="12" customHeight="1">
      <c r="A47" s="217" t="str">
        <f t="shared" si="0"/>
        <v>A</v>
      </c>
      <c r="C47" s="238"/>
      <c r="D47" s="276"/>
    </row>
    <row r="48" spans="1:4" ht="12" customHeight="1">
      <c r="A48" s="217" t="str">
        <f t="shared" si="0"/>
        <v>A</v>
      </c>
      <c r="C48" s="238"/>
      <c r="D48" s="276"/>
    </row>
    <row r="49" spans="1:8" ht="12" customHeight="1">
      <c r="A49" s="217" t="str">
        <f t="shared" si="0"/>
        <v>A</v>
      </c>
      <c r="B49" s="175">
        <f>$C$49</f>
        <v>2</v>
      </c>
      <c r="C49" s="232">
        <v>2</v>
      </c>
      <c r="D49" s="233" t="s">
        <v>257</v>
      </c>
      <c r="E49" s="279"/>
      <c r="F49" s="237"/>
      <c r="G49" s="236"/>
      <c r="H49" s="237"/>
    </row>
    <row r="50" spans="3:8" ht="12" customHeight="1">
      <c r="C50" s="238"/>
      <c r="D50" s="239"/>
      <c r="F50" s="228"/>
      <c r="G50" s="241"/>
      <c r="H50" s="228"/>
    </row>
    <row r="51" spans="3:8" ht="48" customHeight="1">
      <c r="C51" s="255">
        <v>2.1</v>
      </c>
      <c r="D51" s="280" t="s">
        <v>258</v>
      </c>
      <c r="E51" s="243"/>
      <c r="F51" s="251"/>
      <c r="G51" s="241"/>
      <c r="H51" s="228"/>
    </row>
    <row r="52" spans="3:8" ht="15.75" customHeight="1">
      <c r="C52" s="255"/>
      <c r="D52" s="281"/>
      <c r="E52" s="282" t="s">
        <v>259</v>
      </c>
      <c r="F52" s="283">
        <v>25</v>
      </c>
      <c r="G52" s="284">
        <v>0</v>
      </c>
      <c r="H52" s="285">
        <f>IF($E52="","",$F52*G52)</f>
        <v>0</v>
      </c>
    </row>
    <row r="53" spans="3:8" ht="12.75" customHeight="1">
      <c r="C53" s="255"/>
      <c r="D53" s="286"/>
      <c r="E53" s="287"/>
      <c r="F53" s="288"/>
      <c r="G53" s="241"/>
      <c r="H53" s="228"/>
    </row>
    <row r="54" spans="3:8" ht="25.5" customHeight="1">
      <c r="C54" s="249" t="s">
        <v>260</v>
      </c>
      <c r="D54" s="289" t="s">
        <v>261</v>
      </c>
      <c r="E54" s="287"/>
      <c r="F54" s="288"/>
      <c r="G54" s="241"/>
      <c r="H54" s="228"/>
    </row>
    <row r="55" spans="3:8" ht="12.75" customHeight="1">
      <c r="C55" s="255"/>
      <c r="D55" s="286"/>
      <c r="E55" s="282" t="s">
        <v>259</v>
      </c>
      <c r="F55" s="283">
        <v>45</v>
      </c>
      <c r="G55" s="284">
        <v>0</v>
      </c>
      <c r="H55" s="285">
        <f>IF($E55="","",$F55*G55)</f>
        <v>0</v>
      </c>
    </row>
    <row r="56" spans="3:8" ht="12" customHeight="1">
      <c r="C56" s="290"/>
      <c r="D56" s="291"/>
      <c r="E56" s="240"/>
      <c r="F56" s="257"/>
      <c r="G56" s="241"/>
      <c r="H56" s="228"/>
    </row>
    <row r="57" spans="3:8" ht="90.75" customHeight="1">
      <c r="C57" s="249" t="s">
        <v>262</v>
      </c>
      <c r="D57" s="292" t="s">
        <v>263</v>
      </c>
      <c r="E57" s="240"/>
      <c r="F57" s="257"/>
      <c r="G57" s="241"/>
      <c r="H57" s="228"/>
    </row>
    <row r="58" spans="3:8" ht="12" customHeight="1">
      <c r="C58" s="290"/>
      <c r="D58" s="293" t="s">
        <v>264</v>
      </c>
      <c r="E58" s="294" t="s">
        <v>62</v>
      </c>
      <c r="F58" s="295">
        <v>10</v>
      </c>
      <c r="G58" s="284">
        <v>0</v>
      </c>
      <c r="H58" s="285">
        <f>IF($E58="","",$F58*G58)</f>
        <v>0</v>
      </c>
    </row>
    <row r="59" spans="3:8" ht="12" customHeight="1">
      <c r="C59" s="290"/>
      <c r="D59" s="296" t="s">
        <v>265</v>
      </c>
      <c r="E59" s="297" t="s">
        <v>62</v>
      </c>
      <c r="F59" s="298">
        <v>10</v>
      </c>
      <c r="G59" s="284">
        <v>0</v>
      </c>
      <c r="H59" s="285">
        <f>IF($E59="","",$F59*G59)</f>
        <v>0</v>
      </c>
    </row>
    <row r="60" spans="3:8" ht="12" customHeight="1">
      <c r="C60" s="290"/>
      <c r="D60" s="291"/>
      <c r="E60" s="240"/>
      <c r="F60" s="257"/>
      <c r="G60" s="241"/>
      <c r="H60" s="228"/>
    </row>
    <row r="61" spans="3:8" ht="13.5" customHeight="1">
      <c r="C61" s="255"/>
      <c r="D61" s="299"/>
      <c r="E61" s="240"/>
      <c r="F61" s="251"/>
      <c r="G61" s="241"/>
      <c r="H61" s="228"/>
    </row>
    <row r="62" spans="3:8" ht="97.5" customHeight="1">
      <c r="C62" s="249" t="s">
        <v>266</v>
      </c>
      <c r="D62" s="300" t="s">
        <v>267</v>
      </c>
      <c r="E62" s="240"/>
      <c r="F62" s="251"/>
      <c r="G62" s="241"/>
      <c r="H62" s="228"/>
    </row>
    <row r="63" spans="3:8" ht="24" customHeight="1">
      <c r="C63" s="255"/>
      <c r="D63" s="301" t="s">
        <v>268</v>
      </c>
      <c r="E63" s="302" t="s">
        <v>269</v>
      </c>
      <c r="F63" s="303">
        <v>200</v>
      </c>
      <c r="G63" s="284">
        <v>0</v>
      </c>
      <c r="H63" s="285">
        <f>IF($E63="","",$F63*G63)</f>
        <v>0</v>
      </c>
    </row>
    <row r="64" spans="1:6" ht="12" customHeight="1">
      <c r="A64" s="217" t="str">
        <f aca="true" t="shared" si="1" ref="A64:A72">$C$11</f>
        <v>A</v>
      </c>
      <c r="B64" s="175">
        <f>$C$49</f>
        <v>2</v>
      </c>
      <c r="C64" s="255"/>
      <c r="D64" s="304"/>
      <c r="E64" s="266"/>
      <c r="F64" s="251"/>
    </row>
    <row r="65" spans="1:8" ht="12" customHeight="1">
      <c r="A65" s="217" t="str">
        <f t="shared" si="1"/>
        <v>A</v>
      </c>
      <c r="B65" s="175">
        <f>$C$49</f>
        <v>2</v>
      </c>
      <c r="C65" s="270">
        <f>C49</f>
        <v>2</v>
      </c>
      <c r="D65" s="271" t="str">
        <f>D49</f>
        <v>ZIDARSKI RADOVI</v>
      </c>
      <c r="E65" s="272" t="s">
        <v>256</v>
      </c>
      <c r="F65" s="273"/>
      <c r="G65" s="274"/>
      <c r="H65" s="275">
        <f>SUM(H51:H64)</f>
        <v>0</v>
      </c>
    </row>
    <row r="66" spans="1:3" ht="12" customHeight="1">
      <c r="A66" s="217" t="str">
        <f t="shared" si="1"/>
        <v>A</v>
      </c>
      <c r="C66" s="305"/>
    </row>
    <row r="67" spans="1:4" ht="12" customHeight="1">
      <c r="A67" s="217" t="str">
        <f t="shared" si="1"/>
        <v>A</v>
      </c>
      <c r="C67" s="238"/>
      <c r="D67" s="276"/>
    </row>
    <row r="68" spans="1:8" ht="12" customHeight="1">
      <c r="A68" s="217" t="str">
        <f t="shared" si="1"/>
        <v>A</v>
      </c>
      <c r="B68" s="175">
        <f>$C$68</f>
        <v>3</v>
      </c>
      <c r="C68" s="232">
        <v>3</v>
      </c>
      <c r="D68" s="233" t="s">
        <v>270</v>
      </c>
      <c r="E68" s="307"/>
      <c r="F68" s="308"/>
      <c r="G68" s="236"/>
      <c r="H68" s="237"/>
    </row>
    <row r="69" spans="1:6" ht="12" customHeight="1">
      <c r="A69" s="217" t="str">
        <f t="shared" si="1"/>
        <v>A</v>
      </c>
      <c r="B69" s="175">
        <f>$C$68</f>
        <v>3</v>
      </c>
      <c r="C69" s="238"/>
      <c r="D69" s="276"/>
      <c r="E69" s="179"/>
      <c r="F69" s="251"/>
    </row>
    <row r="70" spans="1:6" ht="12" customHeight="1">
      <c r="A70" s="217" t="str">
        <f t="shared" si="1"/>
        <v>A</v>
      </c>
      <c r="B70" s="175">
        <f>$C$68</f>
        <v>3</v>
      </c>
      <c r="C70" s="238"/>
      <c r="D70" s="276"/>
      <c r="E70" s="179"/>
      <c r="F70" s="251"/>
    </row>
    <row r="71" spans="1:6" ht="297" customHeight="1">
      <c r="A71" s="217" t="str">
        <f t="shared" si="1"/>
        <v>A</v>
      </c>
      <c r="B71" s="175">
        <f>$C$68</f>
        <v>3</v>
      </c>
      <c r="C71" s="249" t="s">
        <v>271</v>
      </c>
      <c r="D71" s="309" t="s">
        <v>272</v>
      </c>
      <c r="E71" s="181"/>
      <c r="F71" s="251"/>
    </row>
    <row r="72" spans="1:8" ht="12" customHeight="1">
      <c r="A72" s="217" t="str">
        <f t="shared" si="1"/>
        <v>A</v>
      </c>
      <c r="B72" s="175">
        <f>$C$68</f>
        <v>3</v>
      </c>
      <c r="C72" s="238"/>
      <c r="D72" s="310" t="s">
        <v>273</v>
      </c>
      <c r="E72" s="311" t="s">
        <v>269</v>
      </c>
      <c r="F72" s="283">
        <v>20</v>
      </c>
      <c r="G72" s="284">
        <v>0</v>
      </c>
      <c r="H72" s="285">
        <f>IF($E72="","",$F72*G72)</f>
        <v>0</v>
      </c>
    </row>
    <row r="73" spans="3:8" ht="12" customHeight="1">
      <c r="C73" s="238"/>
      <c r="D73" s="310" t="s">
        <v>274</v>
      </c>
      <c r="E73" s="311" t="s">
        <v>269</v>
      </c>
      <c r="F73" s="283">
        <v>5</v>
      </c>
      <c r="G73" s="312">
        <v>0</v>
      </c>
      <c r="H73" s="285">
        <f>IF($E73="","",$F73*G73)</f>
        <v>0</v>
      </c>
    </row>
    <row r="74" spans="3:8" ht="12" customHeight="1">
      <c r="C74" s="238"/>
      <c r="D74" s="310" t="s">
        <v>275</v>
      </c>
      <c r="E74" s="311" t="s">
        <v>269</v>
      </c>
      <c r="F74" s="283">
        <v>10</v>
      </c>
      <c r="G74" s="312">
        <v>0</v>
      </c>
      <c r="H74" s="285">
        <f>IF($E74="","",$F74*G74)</f>
        <v>0</v>
      </c>
    </row>
    <row r="75" spans="3:8" ht="12" customHeight="1">
      <c r="C75" s="238"/>
      <c r="D75" s="310"/>
      <c r="E75" s="311"/>
      <c r="F75" s="311"/>
      <c r="G75" s="312"/>
      <c r="H75" s="285"/>
    </row>
    <row r="76" spans="3:8" ht="169.5" customHeight="1">
      <c r="C76" s="255">
        <v>3.2</v>
      </c>
      <c r="D76" s="309" t="s">
        <v>276</v>
      </c>
      <c r="E76" s="311"/>
      <c r="F76" s="311"/>
      <c r="G76" s="312"/>
      <c r="H76" s="285"/>
    </row>
    <row r="77" spans="3:8" ht="12" customHeight="1">
      <c r="C77" s="238"/>
      <c r="D77" s="310"/>
      <c r="E77" s="311" t="s">
        <v>269</v>
      </c>
      <c r="F77" s="283">
        <v>40</v>
      </c>
      <c r="G77" s="312">
        <v>0</v>
      </c>
      <c r="H77" s="285">
        <f>IF($E77="","",$F77*G77)</f>
        <v>0</v>
      </c>
    </row>
    <row r="78" spans="3:8" ht="12" customHeight="1">
      <c r="C78" s="238"/>
      <c r="D78" s="310"/>
      <c r="E78" s="311"/>
      <c r="F78" s="311"/>
      <c r="G78" s="312"/>
      <c r="H78" s="285"/>
    </row>
    <row r="79" spans="3:8" ht="12" customHeight="1">
      <c r="C79" s="238"/>
      <c r="D79" s="310"/>
      <c r="E79" s="311"/>
      <c r="F79" s="311"/>
      <c r="G79" s="312"/>
      <c r="H79" s="285"/>
    </row>
    <row r="80" spans="3:8" ht="186.75" customHeight="1">
      <c r="C80" s="255">
        <v>3.3</v>
      </c>
      <c r="D80" s="313" t="s">
        <v>277</v>
      </c>
      <c r="E80" s="311"/>
      <c r="F80" s="311"/>
      <c r="G80" s="312"/>
      <c r="H80" s="285"/>
    </row>
    <row r="81" spans="3:8" ht="12" customHeight="1">
      <c r="C81" s="238"/>
      <c r="D81" s="310" t="s">
        <v>278</v>
      </c>
      <c r="E81" s="311" t="s">
        <v>269</v>
      </c>
      <c r="F81" s="283">
        <v>183</v>
      </c>
      <c r="G81" s="284">
        <v>0</v>
      </c>
      <c r="H81" s="285">
        <f>IF($E81="","",$F81*G81)</f>
        <v>0</v>
      </c>
    </row>
    <row r="82" spans="3:8" ht="12" customHeight="1">
      <c r="C82" s="238"/>
      <c r="D82" s="310" t="s">
        <v>279</v>
      </c>
      <c r="E82" s="311" t="s">
        <v>269</v>
      </c>
      <c r="F82" s="283">
        <v>11</v>
      </c>
      <c r="G82" s="284">
        <v>0</v>
      </c>
      <c r="H82" s="285">
        <f>IF($E82="","",$F82*G82)</f>
        <v>0</v>
      </c>
    </row>
    <row r="83" spans="3:8" ht="12" customHeight="1">
      <c r="C83" s="238"/>
      <c r="D83" s="310"/>
      <c r="E83" s="311"/>
      <c r="F83" s="311"/>
      <c r="G83" s="312"/>
      <c r="H83" s="285"/>
    </row>
    <row r="84" spans="3:8" ht="12" customHeight="1">
      <c r="C84" s="238"/>
      <c r="D84" s="310"/>
      <c r="E84" s="311"/>
      <c r="F84" s="311"/>
      <c r="G84" s="312"/>
      <c r="H84" s="285"/>
    </row>
    <row r="85" spans="3:8" ht="12.75" customHeight="1">
      <c r="C85" s="255"/>
      <c r="D85" s="310"/>
      <c r="E85" s="181"/>
      <c r="F85" s="181"/>
      <c r="G85" s="241"/>
      <c r="H85" s="228"/>
    </row>
    <row r="86" spans="1:7" ht="12" customHeight="1">
      <c r="A86" s="217" t="str">
        <f aca="true" t="shared" si="2" ref="A86:A92">$C$11</f>
        <v>A</v>
      </c>
      <c r="B86" s="175">
        <f>$C$68</f>
        <v>3</v>
      </c>
      <c r="C86" s="238"/>
      <c r="D86" s="310"/>
      <c r="E86" s="181"/>
      <c r="F86" s="251"/>
      <c r="G86" s="230">
        <v>0</v>
      </c>
    </row>
    <row r="87" spans="1:8" ht="12" customHeight="1">
      <c r="A87" s="217" t="str">
        <f t="shared" si="2"/>
        <v>A</v>
      </c>
      <c r="B87" s="175">
        <f>$C$68</f>
        <v>3</v>
      </c>
      <c r="C87" s="270">
        <f>C68</f>
        <v>3</v>
      </c>
      <c r="D87" s="271" t="str">
        <f>D68</f>
        <v>GIPS-KARTONSKI RADOVI</v>
      </c>
      <c r="E87" s="272" t="s">
        <v>256</v>
      </c>
      <c r="F87" s="273"/>
      <c r="G87" s="274">
        <v>0</v>
      </c>
      <c r="H87" s="314">
        <f>SUM(H69:H86)</f>
        <v>0</v>
      </c>
    </row>
    <row r="88" spans="1:3" ht="12" customHeight="1">
      <c r="A88" s="217" t="str">
        <f t="shared" si="2"/>
        <v>A</v>
      </c>
      <c r="C88" s="305"/>
    </row>
    <row r="89" spans="1:8" ht="12" customHeight="1">
      <c r="A89" s="217" t="str">
        <f t="shared" si="2"/>
        <v>A</v>
      </c>
      <c r="B89" s="175">
        <v>5</v>
      </c>
      <c r="C89" s="232">
        <v>4</v>
      </c>
      <c r="D89" s="233" t="s">
        <v>280</v>
      </c>
      <c r="E89" s="307"/>
      <c r="F89" s="308"/>
      <c r="G89" s="236"/>
      <c r="H89" s="237"/>
    </row>
    <row r="90" spans="1:6" ht="6" customHeight="1">
      <c r="A90" s="217" t="str">
        <f t="shared" si="2"/>
        <v>A</v>
      </c>
      <c r="B90" s="175">
        <v>5</v>
      </c>
      <c r="C90" s="238"/>
      <c r="D90" s="315"/>
      <c r="E90" s="179"/>
      <c r="F90" s="251"/>
    </row>
    <row r="91" spans="1:6" ht="169.5" customHeight="1">
      <c r="A91" s="217" t="str">
        <f t="shared" si="2"/>
        <v>A</v>
      </c>
      <c r="B91" s="175">
        <v>5</v>
      </c>
      <c r="C91" s="249" t="s">
        <v>281</v>
      </c>
      <c r="D91" s="316" t="s">
        <v>282</v>
      </c>
      <c r="E91" s="181"/>
      <c r="F91" s="251"/>
    </row>
    <row r="92" spans="1:8" ht="12" customHeight="1">
      <c r="A92" s="217" t="str">
        <f t="shared" si="2"/>
        <v>A</v>
      </c>
      <c r="B92" s="175">
        <v>5</v>
      </c>
      <c r="C92" s="238"/>
      <c r="D92" s="317"/>
      <c r="E92" s="311" t="s">
        <v>269</v>
      </c>
      <c r="F92" s="283">
        <v>140</v>
      </c>
      <c r="G92" s="284">
        <v>0</v>
      </c>
      <c r="H92" s="285">
        <f>IF($E92="","",$F92*G92)</f>
        <v>0</v>
      </c>
    </row>
    <row r="93" spans="3:8" ht="12" customHeight="1">
      <c r="C93" s="238"/>
      <c r="D93" s="317"/>
      <c r="E93" s="181"/>
      <c r="F93" s="251"/>
      <c r="G93" s="241"/>
      <c r="H93" s="228"/>
    </row>
    <row r="94" spans="3:8" ht="225.75" customHeight="1">
      <c r="C94" s="255">
        <v>4.2</v>
      </c>
      <c r="D94" s="318" t="s">
        <v>283</v>
      </c>
      <c r="E94" s="181"/>
      <c r="F94" s="251"/>
      <c r="G94" s="241"/>
      <c r="H94" s="228"/>
    </row>
    <row r="95" spans="3:8" ht="12" customHeight="1">
      <c r="C95" s="238"/>
      <c r="D95" s="317" t="s">
        <v>284</v>
      </c>
      <c r="E95" s="311" t="s">
        <v>269</v>
      </c>
      <c r="F95" s="283">
        <v>140</v>
      </c>
      <c r="G95" s="284">
        <v>0</v>
      </c>
      <c r="H95" s="285">
        <f aca="true" t="shared" si="3" ref="H95:H100">IF($E95="","",$F95*G95)</f>
        <v>0</v>
      </c>
    </row>
    <row r="96" spans="3:8" ht="12" customHeight="1">
      <c r="C96" s="238"/>
      <c r="D96" s="317" t="s">
        <v>285</v>
      </c>
      <c r="E96" s="311" t="s">
        <v>269</v>
      </c>
      <c r="F96" s="283">
        <v>15</v>
      </c>
      <c r="G96" s="284">
        <v>0</v>
      </c>
      <c r="H96" s="285">
        <f t="shared" si="3"/>
        <v>0</v>
      </c>
    </row>
    <row r="97" spans="3:8" ht="12" customHeight="1">
      <c r="C97" s="238"/>
      <c r="D97" s="317" t="s">
        <v>286</v>
      </c>
      <c r="E97" s="311" t="s">
        <v>269</v>
      </c>
      <c r="F97" s="283">
        <v>40</v>
      </c>
      <c r="G97" s="312">
        <v>0</v>
      </c>
      <c r="H97" s="285">
        <f t="shared" si="3"/>
        <v>0</v>
      </c>
    </row>
    <row r="98" spans="3:8" ht="12" customHeight="1">
      <c r="C98" s="238"/>
      <c r="D98" s="317" t="s">
        <v>287</v>
      </c>
      <c r="E98" s="311" t="s">
        <v>269</v>
      </c>
      <c r="F98" s="283">
        <v>40</v>
      </c>
      <c r="G98" s="312">
        <v>0</v>
      </c>
      <c r="H98" s="285">
        <f t="shared" si="3"/>
        <v>0</v>
      </c>
    </row>
    <row r="99" spans="3:8" ht="12" customHeight="1">
      <c r="C99" s="238"/>
      <c r="D99" s="317" t="s">
        <v>288</v>
      </c>
      <c r="E99" s="311" t="s">
        <v>269</v>
      </c>
      <c r="F99" s="283">
        <v>183</v>
      </c>
      <c r="G99" s="284">
        <v>0</v>
      </c>
      <c r="H99" s="285">
        <f t="shared" si="3"/>
        <v>0</v>
      </c>
    </row>
    <row r="100" spans="3:8" ht="12" customHeight="1">
      <c r="C100" s="238"/>
      <c r="D100" s="317" t="s">
        <v>289</v>
      </c>
      <c r="E100" s="311" t="s">
        <v>269</v>
      </c>
      <c r="F100" s="283">
        <v>11</v>
      </c>
      <c r="G100" s="284">
        <v>0</v>
      </c>
      <c r="H100" s="285">
        <f t="shared" si="3"/>
        <v>0</v>
      </c>
    </row>
    <row r="101" spans="3:8" ht="12" customHeight="1">
      <c r="C101" s="238"/>
      <c r="D101" s="317"/>
      <c r="E101" s="181"/>
      <c r="F101" s="251"/>
      <c r="G101" s="241"/>
      <c r="H101" s="228"/>
    </row>
    <row r="102" spans="1:8" ht="12" customHeight="1">
      <c r="A102" s="217" t="str">
        <f>$C$11</f>
        <v>A</v>
      </c>
      <c r="B102" s="175">
        <v>5</v>
      </c>
      <c r="C102" s="270">
        <f>C89</f>
        <v>4</v>
      </c>
      <c r="D102" s="271" t="str">
        <f>D89</f>
        <v>SOBOSLIKARSKO-LIČILAČKI RADOVI</v>
      </c>
      <c r="E102" s="272" t="s">
        <v>256</v>
      </c>
      <c r="F102" s="273"/>
      <c r="G102" s="274">
        <v>0</v>
      </c>
      <c r="H102" s="314">
        <f>SUM(H90:H101)</f>
        <v>0</v>
      </c>
    </row>
    <row r="103" spans="1:3" ht="12" customHeight="1">
      <c r="A103" s="217" t="str">
        <f>$C$11</f>
        <v>A</v>
      </c>
      <c r="C103" s="305"/>
    </row>
    <row r="104" spans="1:4" ht="12" customHeight="1">
      <c r="A104" s="217" t="str">
        <f>$C$11</f>
        <v>A</v>
      </c>
      <c r="C104" s="238"/>
      <c r="D104" s="276"/>
    </row>
    <row r="105" spans="1:8" ht="12" customHeight="1">
      <c r="A105" s="217" t="str">
        <f>$C$11</f>
        <v>A</v>
      </c>
      <c r="B105" s="175">
        <v>6</v>
      </c>
      <c r="C105" s="232">
        <v>5</v>
      </c>
      <c r="D105" s="233" t="s">
        <v>290</v>
      </c>
      <c r="E105" s="307"/>
      <c r="F105" s="308"/>
      <c r="G105" s="236"/>
      <c r="H105" s="237"/>
    </row>
    <row r="106" spans="3:8" ht="99" customHeight="1">
      <c r="C106" s="238"/>
      <c r="D106" s="319" t="s">
        <v>291</v>
      </c>
      <c r="E106" s="179"/>
      <c r="F106" s="181"/>
      <c r="G106" s="241"/>
      <c r="H106" s="228"/>
    </row>
    <row r="107" spans="1:8" ht="90" customHeight="1">
      <c r="A107" s="320"/>
      <c r="C107" s="238"/>
      <c r="D107" s="321" t="s">
        <v>292</v>
      </c>
      <c r="E107" s="179"/>
      <c r="F107" s="181"/>
      <c r="G107" s="241"/>
      <c r="H107" s="228"/>
    </row>
    <row r="108" spans="1:8" ht="15" customHeight="1">
      <c r="A108" s="320"/>
      <c r="C108" s="238"/>
      <c r="D108" s="322" t="s">
        <v>293</v>
      </c>
      <c r="E108" s="179"/>
      <c r="F108" s="181"/>
      <c r="G108" s="241"/>
      <c r="H108" s="228"/>
    </row>
    <row r="109" spans="1:8" ht="27.75" customHeight="1">
      <c r="A109" s="320"/>
      <c r="C109" s="238"/>
      <c r="D109" s="323" t="s">
        <v>294</v>
      </c>
      <c r="E109" s="179"/>
      <c r="F109" s="181"/>
      <c r="G109" s="241"/>
      <c r="H109" s="228"/>
    </row>
    <row r="110" spans="1:8" ht="33" customHeight="1">
      <c r="A110" s="320"/>
      <c r="C110" s="238"/>
      <c r="D110" s="324" t="s">
        <v>295</v>
      </c>
      <c r="E110" s="179"/>
      <c r="F110" s="181"/>
      <c r="G110" s="241"/>
      <c r="H110" s="228"/>
    </row>
    <row r="111" spans="1:8" ht="30.75" customHeight="1">
      <c r="A111" s="320"/>
      <c r="C111" s="238"/>
      <c r="D111" s="325" t="s">
        <v>296</v>
      </c>
      <c r="E111" s="179"/>
      <c r="F111" s="181"/>
      <c r="G111" s="241"/>
      <c r="H111" s="228"/>
    </row>
    <row r="112" spans="1:6" ht="16.5" customHeight="1">
      <c r="A112" s="326"/>
      <c r="B112" s="175">
        <v>6</v>
      </c>
      <c r="C112" s="238"/>
      <c r="D112" s="276"/>
      <c r="E112" s="179"/>
      <c r="F112" s="251"/>
    </row>
    <row r="113" spans="1:6" ht="129" customHeight="1">
      <c r="A113" s="320"/>
      <c r="B113" s="175">
        <v>6</v>
      </c>
      <c r="C113" s="249" t="s">
        <v>297</v>
      </c>
      <c r="D113" s="327" t="s">
        <v>298</v>
      </c>
      <c r="E113" s="181"/>
      <c r="F113" s="251"/>
    </row>
    <row r="114" spans="1:8" ht="12" customHeight="1">
      <c r="A114" s="326" t="s">
        <v>299</v>
      </c>
      <c r="B114" s="175">
        <v>6</v>
      </c>
      <c r="C114" s="238"/>
      <c r="D114" s="328" t="s">
        <v>300</v>
      </c>
      <c r="E114" s="311" t="s">
        <v>269</v>
      </c>
      <c r="F114" s="283">
        <v>195</v>
      </c>
      <c r="G114" s="284">
        <v>0</v>
      </c>
      <c r="H114" s="285">
        <f>IF($E114="","",$F114*G114)</f>
        <v>0</v>
      </c>
    </row>
    <row r="115" spans="1:8" ht="12" customHeight="1">
      <c r="A115" s="320"/>
      <c r="C115" s="238"/>
      <c r="D115" s="328" t="s">
        <v>301</v>
      </c>
      <c r="E115" s="311" t="s">
        <v>259</v>
      </c>
      <c r="F115" s="283">
        <v>67</v>
      </c>
      <c r="G115" s="284">
        <v>0</v>
      </c>
      <c r="H115" s="285">
        <f>IF($E115="","",$F115*G115)</f>
        <v>0</v>
      </c>
    </row>
    <row r="116" spans="1:8" ht="12" customHeight="1">
      <c r="A116" s="326" t="s">
        <v>302</v>
      </c>
      <c r="C116" s="238"/>
      <c r="D116" s="328"/>
      <c r="E116" s="181"/>
      <c r="F116" s="181"/>
      <c r="G116" s="241"/>
      <c r="H116" s="228"/>
    </row>
    <row r="117" spans="1:8" ht="141" customHeight="1">
      <c r="A117" s="320"/>
      <c r="C117" s="255">
        <v>5.2</v>
      </c>
      <c r="D117" s="329" t="s">
        <v>303</v>
      </c>
      <c r="E117" s="181"/>
      <c r="F117" s="181"/>
      <c r="G117" s="241"/>
      <c r="H117" s="228"/>
    </row>
    <row r="118" spans="3:8" ht="12" customHeight="1">
      <c r="C118" s="238"/>
      <c r="D118" s="328"/>
      <c r="E118" s="311" t="s">
        <v>269</v>
      </c>
      <c r="F118" s="283">
        <v>3.6</v>
      </c>
      <c r="G118" s="284">
        <v>0</v>
      </c>
      <c r="H118" s="285">
        <f>IF($E118="","",$F118*G118)</f>
        <v>0</v>
      </c>
    </row>
    <row r="119" spans="1:8" ht="12" customHeight="1">
      <c r="A119" s="217" t="str">
        <f aca="true" t="shared" si="4" ref="A119:A133">$C$11</f>
        <v>A</v>
      </c>
      <c r="B119" s="175">
        <v>6</v>
      </c>
      <c r="C119" s="238"/>
      <c r="D119" s="317"/>
      <c r="E119" s="330"/>
      <c r="F119" s="251"/>
      <c r="G119" s="241">
        <v>0</v>
      </c>
      <c r="H119" s="228">
        <f>IF($E119="","",$F119*G119)</f>
      </c>
    </row>
    <row r="120" spans="1:7" ht="12" customHeight="1">
      <c r="A120" s="217" t="str">
        <f t="shared" si="4"/>
        <v>A</v>
      </c>
      <c r="B120" s="175">
        <v>6</v>
      </c>
      <c r="C120" s="238"/>
      <c r="D120" s="310"/>
      <c r="E120" s="181"/>
      <c r="F120" s="251"/>
      <c r="G120" s="230">
        <v>0</v>
      </c>
    </row>
    <row r="121" spans="1:8" ht="12" customHeight="1">
      <c r="A121" s="217" t="str">
        <f t="shared" si="4"/>
        <v>A</v>
      </c>
      <c r="B121" s="175">
        <v>6</v>
      </c>
      <c r="C121" s="270">
        <f>C105</f>
        <v>5</v>
      </c>
      <c r="D121" s="271" t="str">
        <f>D105</f>
        <v>KERAMIČARSKI RADOVI</v>
      </c>
      <c r="E121" s="272" t="s">
        <v>256</v>
      </c>
      <c r="F121" s="273"/>
      <c r="G121" s="274">
        <v>0</v>
      </c>
      <c r="H121" s="314">
        <f>SUM(H112:H120)</f>
        <v>0</v>
      </c>
    </row>
    <row r="122" spans="1:3" ht="12" customHeight="1">
      <c r="A122" s="217" t="str">
        <f t="shared" si="4"/>
        <v>A</v>
      </c>
      <c r="C122" s="305"/>
    </row>
    <row r="123" spans="1:4" ht="12.75" customHeight="1">
      <c r="A123" s="217" t="str">
        <f t="shared" si="4"/>
        <v>A</v>
      </c>
      <c r="C123" s="331"/>
      <c r="D123" s="332"/>
    </row>
    <row r="124" spans="1:9" s="225" customFormat="1" ht="19.5" customHeight="1" thickBot="1">
      <c r="A124" s="333" t="str">
        <f t="shared" si="4"/>
        <v>A</v>
      </c>
      <c r="B124" s="184"/>
      <c r="C124" s="334"/>
      <c r="D124" s="335" t="s">
        <v>205</v>
      </c>
      <c r="E124" s="336"/>
      <c r="F124" s="337"/>
      <c r="G124" s="338"/>
      <c r="H124" s="339"/>
      <c r="I124" s="340"/>
    </row>
    <row r="125" spans="1:9" s="225" customFormat="1" ht="12" customHeight="1">
      <c r="A125" s="333" t="str">
        <f t="shared" si="4"/>
        <v>A</v>
      </c>
      <c r="B125" s="184"/>
      <c r="C125" s="341"/>
      <c r="D125" s="342"/>
      <c r="E125" s="179"/>
      <c r="F125" s="343"/>
      <c r="G125" s="230"/>
      <c r="H125" s="229"/>
      <c r="I125" s="340"/>
    </row>
    <row r="126" spans="1:9" s="225" customFormat="1" ht="12" customHeight="1">
      <c r="A126" s="333" t="str">
        <f t="shared" si="4"/>
        <v>A</v>
      </c>
      <c r="B126" s="184"/>
      <c r="C126" s="179">
        <f>C13</f>
        <v>1</v>
      </c>
      <c r="D126" s="344" t="str">
        <f>D13</f>
        <v>DEMONTAŽE, RUŠENJA I PRIPREMNI RADOVI</v>
      </c>
      <c r="E126" s="181"/>
      <c r="F126" s="343"/>
      <c r="G126" s="230"/>
      <c r="H126" s="345"/>
      <c r="I126" s="340"/>
    </row>
    <row r="127" spans="1:9" s="225" customFormat="1" ht="12" customHeight="1">
      <c r="A127" s="333" t="str">
        <f t="shared" si="4"/>
        <v>A</v>
      </c>
      <c r="B127" s="184"/>
      <c r="C127" s="179">
        <f>C49</f>
        <v>2</v>
      </c>
      <c r="D127" s="344" t="str">
        <f>D49</f>
        <v>ZIDARSKI RADOVI</v>
      </c>
      <c r="E127" s="181"/>
      <c r="F127" s="343"/>
      <c r="G127" s="230"/>
      <c r="H127" s="345"/>
      <c r="I127" s="340"/>
    </row>
    <row r="128" spans="1:9" s="225" customFormat="1" ht="12" customHeight="1">
      <c r="A128" s="333" t="str">
        <f t="shared" si="4"/>
        <v>A</v>
      </c>
      <c r="B128" s="184"/>
      <c r="C128" s="179">
        <f>C68</f>
        <v>3</v>
      </c>
      <c r="D128" s="344" t="str">
        <f>D68</f>
        <v>GIPS-KARTONSKI RADOVI</v>
      </c>
      <c r="E128" s="181"/>
      <c r="F128" s="343"/>
      <c r="G128" s="230"/>
      <c r="H128" s="345"/>
      <c r="I128" s="340"/>
    </row>
    <row r="129" spans="1:9" s="225" customFormat="1" ht="12" customHeight="1">
      <c r="A129" s="333" t="str">
        <f t="shared" si="4"/>
        <v>A</v>
      </c>
      <c r="B129" s="184"/>
      <c r="C129" s="179">
        <f>C102</f>
        <v>4</v>
      </c>
      <c r="D129" s="344" t="str">
        <f>D102</f>
        <v>SOBOSLIKARSKO-LIČILAČKI RADOVI</v>
      </c>
      <c r="E129" s="181"/>
      <c r="F129" s="343"/>
      <c r="G129" s="230"/>
      <c r="H129" s="345"/>
      <c r="I129" s="340"/>
    </row>
    <row r="130" spans="1:9" s="225" customFormat="1" ht="12" customHeight="1">
      <c r="A130" s="333" t="str">
        <f t="shared" si="4"/>
        <v>A</v>
      </c>
      <c r="B130" s="184"/>
      <c r="C130" s="179">
        <f>C121</f>
        <v>5</v>
      </c>
      <c r="D130" s="344" t="str">
        <f>D121</f>
        <v>KERAMIČARSKI RADOVI</v>
      </c>
      <c r="E130" s="181"/>
      <c r="F130" s="343"/>
      <c r="G130" s="230"/>
      <c r="H130" s="345"/>
      <c r="I130" s="340"/>
    </row>
    <row r="131" spans="1:9" s="225" customFormat="1" ht="12" customHeight="1">
      <c r="A131" s="333" t="str">
        <f t="shared" si="4"/>
        <v>A</v>
      </c>
      <c r="B131" s="184"/>
      <c r="C131" s="341"/>
      <c r="D131" s="346"/>
      <c r="E131" s="181"/>
      <c r="F131" s="251"/>
      <c r="G131" s="230"/>
      <c r="H131" s="278"/>
      <c r="I131" s="340"/>
    </row>
    <row r="132" spans="1:9" s="225" customFormat="1" ht="19.5" customHeight="1">
      <c r="A132" s="333" t="str">
        <f t="shared" si="4"/>
        <v>A</v>
      </c>
      <c r="B132" s="184"/>
      <c r="C132" s="218" t="str">
        <f>C11</f>
        <v>A</v>
      </c>
      <c r="D132" s="219" t="str">
        <f>D11</f>
        <v>GRAĐEVINSKO OBRTNIČKI RADOVI</v>
      </c>
      <c r="E132" s="347" t="s">
        <v>256</v>
      </c>
      <c r="F132" s="223"/>
      <c r="G132" s="222"/>
      <c r="H132" s="348">
        <f>SUM(H126:H131)</f>
        <v>0</v>
      </c>
      <c r="I132" s="340"/>
    </row>
    <row r="133" spans="1:8" ht="12.75" customHeight="1">
      <c r="A133" s="217" t="str">
        <f t="shared" si="4"/>
        <v>A</v>
      </c>
      <c r="C133" s="349"/>
      <c r="D133" s="350"/>
      <c r="E133" s="279"/>
      <c r="F133" s="237"/>
      <c r="G133" s="236"/>
      <c r="H133" s="237"/>
    </row>
  </sheetData>
  <sheetProtection/>
  <mergeCells count="5">
    <mergeCell ref="E1:F1"/>
    <mergeCell ref="E2:F2"/>
    <mergeCell ref="E3:F3"/>
    <mergeCell ref="E4:F4"/>
    <mergeCell ref="E5:F5"/>
  </mergeCells>
  <printOptions/>
  <pageMargins left="0.8263888888888888" right="0.19652777777777777" top="0.19652777777777777" bottom="0.39375" header="0.11805555555555555" footer="0.11805555555555555"/>
  <pageSetup fitToHeight="58" fitToWidth="65535" horizontalDpi="600" verticalDpi="600" orientation="portrait" paperSize="9" scale="93" r:id="rId1"/>
  <headerFooter alignWithMargins="0">
    <oddFooter>&amp;L&amp;"-"&amp;8&amp;C&amp;"-"&amp;8&amp;R&amp;"-"&amp;8Str &amp;P / &amp;N</oddFooter>
  </headerFooter>
  <rowBreaks count="19" manualBreakCount="19">
    <brk id="0" min="255" max="65535" man="1"/>
    <brk id="0" min="255" max="65535" man="1"/>
    <brk id="87" max="255" man="1"/>
    <brk id="121" max="255" man="1"/>
    <brk id="46" max="255" man="1"/>
    <brk id="0" min="255" max="65535" man="1"/>
    <brk id="0" min="255" max="65535" man="1"/>
    <brk id="0" min="255" max="65535" man="1"/>
    <brk id="0" min="255" max="65535" man="1"/>
    <brk id="0" min="255" max="65535" man="1"/>
    <brk id="0" min="255" max="65535" man="1"/>
    <brk id="0" min="255" max="65535" man="1"/>
    <brk id="103" max="255" man="1"/>
    <brk id="0" min="255" max="65535" man="1"/>
    <brk id="29" max="255" man="1"/>
    <brk id="66" max="255" man="1"/>
    <brk id="0" min="255" max="65535" man="1"/>
    <brk id="0" min="255" max="65535" man="1"/>
    <brk id="79" max="255" man="1"/>
  </rowBreaks>
</worksheet>
</file>

<file path=xl/worksheets/sheet8.xml><?xml version="1.0" encoding="utf-8"?>
<worksheet xmlns="http://schemas.openxmlformats.org/spreadsheetml/2006/main" xmlns:r="http://schemas.openxmlformats.org/officeDocument/2006/relationships">
  <sheetPr>
    <outlinePr summaryBelow="0" summaryRight="0"/>
  </sheetPr>
  <dimension ref="A1:C20"/>
  <sheetViews>
    <sheetView tabSelected="1" view="pageBreakPreview" zoomScaleSheetLayoutView="100" zoomScalePageLayoutView="0" workbookViewId="0" topLeftCell="A1">
      <selection activeCell="K21" sqref="K21"/>
    </sheetView>
  </sheetViews>
  <sheetFormatPr defaultColWidth="9.140625" defaultRowHeight="12.75"/>
  <cols>
    <col min="1" max="1" width="9.140625" style="34" customWidth="1"/>
    <col min="2" max="2" width="62.28125" style="34" customWidth="1"/>
    <col min="3" max="3" width="14.00390625" style="33" customWidth="1"/>
    <col min="4" max="16384" width="9.140625" style="34" customWidth="1"/>
  </cols>
  <sheetData>
    <row r="1" spans="1:2" ht="15.75" customHeight="1">
      <c r="A1" s="31"/>
      <c r="B1" s="32" t="s">
        <v>205</v>
      </c>
    </row>
    <row r="2" ht="12.75" customHeight="1">
      <c r="A2" s="31"/>
    </row>
    <row r="3" spans="1:3" ht="14.25" customHeight="1">
      <c r="A3" s="35">
        <v>1</v>
      </c>
      <c r="B3" s="36" t="s">
        <v>206</v>
      </c>
      <c r="C3" s="153">
        <f>Demontaže!F22</f>
        <v>0</v>
      </c>
    </row>
    <row r="4" ht="12.75" customHeight="1">
      <c r="A4" s="31"/>
    </row>
    <row r="5" spans="1:3" ht="14.25" customHeight="1">
      <c r="A5" s="35">
        <v>2</v>
      </c>
      <c r="B5" s="36" t="s">
        <v>207</v>
      </c>
      <c r="C5" s="153">
        <f>JS!F82</f>
        <v>0</v>
      </c>
    </row>
    <row r="6" spans="1:3" ht="14.25" customHeight="1">
      <c r="A6" s="35"/>
      <c r="B6" s="36"/>
      <c r="C6" s="153"/>
    </row>
    <row r="7" spans="1:3" ht="14.25" customHeight="1">
      <c r="A7" s="37" t="s">
        <v>138</v>
      </c>
      <c r="B7" s="36" t="s">
        <v>208</v>
      </c>
      <c r="C7" s="153">
        <f>'Telekomunikacijska inst.'!F35</f>
        <v>0</v>
      </c>
    </row>
    <row r="8" spans="1:3" ht="14.25" customHeight="1">
      <c r="A8" s="35"/>
      <c r="C8" s="153"/>
    </row>
    <row r="9" spans="1:3" ht="14.25" customHeight="1">
      <c r="A9" s="35">
        <v>4</v>
      </c>
      <c r="B9" s="36" t="s">
        <v>209</v>
      </c>
      <c r="C9" s="153">
        <f>'Izj.pot.'!F23</f>
        <v>0</v>
      </c>
    </row>
    <row r="10" spans="1:3" ht="14.25" customHeight="1">
      <c r="A10" s="35"/>
      <c r="B10" s="36"/>
      <c r="C10" s="153"/>
    </row>
    <row r="11" spans="1:3" ht="14.25" customHeight="1">
      <c r="A11" s="35">
        <v>5</v>
      </c>
      <c r="B11" s="36" t="s">
        <v>210</v>
      </c>
      <c r="C11" s="153">
        <f>'Opće s.'!F26</f>
        <v>0</v>
      </c>
    </row>
    <row r="12" spans="1:3" ht="14.25" customHeight="1">
      <c r="A12" s="35"/>
      <c r="B12" s="36"/>
      <c r="C12" s="153"/>
    </row>
    <row r="13" spans="1:3" ht="14.25" customHeight="1">
      <c r="A13" s="352" t="s">
        <v>304</v>
      </c>
      <c r="B13" s="353" t="s">
        <v>234</v>
      </c>
      <c r="C13" s="153">
        <f>'Građ.obrtnički radovi'!H132</f>
        <v>0</v>
      </c>
    </row>
    <row r="14" spans="1:3" ht="12.75" customHeight="1">
      <c r="A14" s="38"/>
      <c r="B14" s="39"/>
      <c r="C14" s="40"/>
    </row>
    <row r="16" spans="2:3" ht="15.75" customHeight="1">
      <c r="B16" s="32" t="s">
        <v>211</v>
      </c>
      <c r="C16" s="154">
        <f>SUM(C3:C13)</f>
        <v>0</v>
      </c>
    </row>
    <row r="18" spans="1:3" ht="12.75" customHeight="1">
      <c r="A18" s="39"/>
      <c r="B18" s="365" t="s">
        <v>305</v>
      </c>
      <c r="C18" s="40"/>
    </row>
    <row r="20" spans="2:3" ht="15.75">
      <c r="B20" s="364" t="s">
        <v>306</v>
      </c>
      <c r="C20" s="363"/>
    </row>
  </sheetData>
  <sheetProtection/>
  <printOptions/>
  <pageMargins left="0.75" right="0.75" top="1" bottom="1" header="0.5" footer="0.5"/>
  <pageSetup fitToHeight="65535" fitToWidth="65535"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Kingsoft Office 2010 Professional</Application>
  <DocSecurity>0</DocSecurity>
  <Template/>
  <Manager/>
  <Company>F.I.L.D. projekt</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Pravnica</cp:lastModifiedBy>
  <cp:lastPrinted>1899-12-30T00:00:00Z</cp:lastPrinted>
  <dcterms:created xsi:type="dcterms:W3CDTF">2008-12-02T14:05:12Z</dcterms:created>
  <dcterms:modified xsi:type="dcterms:W3CDTF">2021-12-17T09:01:56Z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1033-6.6.0.2496</vt:lpwstr>
  </property>
</Properties>
</file>